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NSS_H" sheetId="1" r:id="rId1"/>
  </sheets>
  <definedNames>
    <definedName name="_xlnm.Print_Area" localSheetId="0">'NSS_H'!$AJ$6:$AO$33</definedName>
    <definedName name="Excel_BuiltIn_Print_Area_1">#REF!</definedName>
    <definedName name="Excel_BuiltIn_Print_Area_2">#REF!</definedName>
    <definedName name="Excel_BuiltIn_Print_Area_1_1">#REF!</definedName>
    <definedName name="Excel_BuiltIn_Print_Area_2_1">'NSS_H'!$B$3:$AO$33</definedName>
    <definedName name="Excel_BuiltIn_Print_Area_2_1_1">'NSS_H'!$B$2:$AO$34</definedName>
    <definedName name="Excel_BuiltIn_Print_Area_3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__0">"$#REF!.$A$1:$E$55"</definedName>
    <definedName name="Excel_BuiltIn_Print_Area_2_1_1_1">"$#REF!.$A$1:$AA$21"</definedName>
    <definedName name="Excel_BuiltIn_Print_Area_2_1___0">#REF!</definedName>
    <definedName name="Excel_BuiltIn_Print_Area_2_1_1_1_1">"$#REF!.$A$1:$U$31"</definedName>
    <definedName name="Excel_BuiltIn_Print_Area_3_1">"$#REF!.$A$1:$AA$29"</definedName>
    <definedName name="Excel_BuiltIn_Print_Area_3_1_1">"$#REF!.$A$1:$U$34"</definedName>
    <definedName name="Excel_BuiltIn_Print_Area_4_1">"$#REF!.$A$1:$M$30"</definedName>
    <definedName name="Excel_BuiltIn_Print_Area_4_1_1">"$#REF!.$A$1:$U$32"</definedName>
    <definedName name="Excel_BuiltIn_Print_Area_5_1">"$#REF!.$A$1:$U$31"</definedName>
  </definedNames>
  <calcPr fullCalcOnLoad="1"/>
</workbook>
</file>

<file path=xl/sharedStrings.xml><?xml version="1.0" encoding="utf-8"?>
<sst xmlns="http://schemas.openxmlformats.org/spreadsheetml/2006/main" count="129" uniqueCount="95">
  <si>
    <t xml:space="preserve">Výsledková listina </t>
  </si>
  <si>
    <t>NSS-H</t>
  </si>
  <si>
    <t>Místo konání :</t>
  </si>
  <si>
    <t>Datum konání :</t>
  </si>
  <si>
    <t>Poř.</t>
  </si>
  <si>
    <t>Přijmení a jméno</t>
  </si>
  <si>
    <t>Licence</t>
  </si>
  <si>
    <t>Klub</t>
  </si>
  <si>
    <t>Jméno modelu</t>
  </si>
  <si>
    <t>Měřítko</t>
  </si>
  <si>
    <t>Kristal</t>
  </si>
  <si>
    <t>LWL</t>
  </si>
  <si>
    <t>S</t>
  </si>
  <si>
    <t>V</t>
  </si>
  <si>
    <t>R</t>
  </si>
  <si>
    <t xml:space="preserve"> </t>
  </si>
  <si>
    <t>Skutečně dosažené časy v jednotlivých jízdách soutěž 6 jízd</t>
  </si>
  <si>
    <t>Čas  dosažený</t>
  </si>
  <si>
    <t>Čas výsledný</t>
  </si>
  <si>
    <t>[m]</t>
  </si>
  <si>
    <t>[m2]</t>
  </si>
  <si>
    <t>[kg]</t>
  </si>
  <si>
    <t>min</t>
  </si>
  <si>
    <t>sec</t>
  </si>
  <si>
    <t>T1</t>
  </si>
  <si>
    <t>T2</t>
  </si>
  <si>
    <t>T3</t>
  </si>
  <si>
    <t>T4</t>
  </si>
  <si>
    <t>T5</t>
  </si>
  <si>
    <t>T6</t>
  </si>
  <si>
    <t xml:space="preserve">Folkman Ladislav </t>
  </si>
  <si>
    <t>KLoM Kolín</t>
  </si>
  <si>
    <t>Lulworth</t>
  </si>
  <si>
    <t>1:20</t>
  </si>
  <si>
    <t>Kroupa Milan</t>
  </si>
  <si>
    <t>KLoM Admirál Jablonec n. N.</t>
  </si>
  <si>
    <t>Endeavour</t>
  </si>
  <si>
    <t>1:25</t>
  </si>
  <si>
    <t>Mudra Přemysl</t>
  </si>
  <si>
    <t>189-024</t>
  </si>
  <si>
    <t>Česílko</t>
  </si>
  <si>
    <t>Atlantis</t>
  </si>
  <si>
    <t>Malhaus Jiří</t>
  </si>
  <si>
    <t>145-060</t>
  </si>
  <si>
    <t>Ledenice</t>
  </si>
  <si>
    <t>Benjamin  W. Lathan</t>
  </si>
  <si>
    <t>Jakubík Miloš</t>
  </si>
  <si>
    <t>Abel Štefan</t>
  </si>
  <si>
    <t>SVK</t>
  </si>
  <si>
    <t>Mistral</t>
  </si>
  <si>
    <t>Zeman Jaroslav</t>
  </si>
  <si>
    <t>KloM Nautilus Proboštov</t>
  </si>
  <si>
    <t>Brilliant</t>
  </si>
  <si>
    <t>1:15</t>
  </si>
  <si>
    <t>Kozák Peter</t>
  </si>
  <si>
    <t>KLoM Bojnice</t>
  </si>
  <si>
    <t>Maribella</t>
  </si>
  <si>
    <t>1:10</t>
  </si>
  <si>
    <t>2,4</t>
  </si>
  <si>
    <t>Rojka Miloš</t>
  </si>
  <si>
    <t>KLM Delta Pardubice</t>
  </si>
  <si>
    <t>IONA</t>
  </si>
  <si>
    <t>Kincl Toník</t>
  </si>
  <si>
    <t>MK Slezko  Český Těšín</t>
  </si>
  <si>
    <t>Voyager</t>
  </si>
  <si>
    <t>1:22</t>
  </si>
  <si>
    <t>Bláha Vladimír</t>
  </si>
  <si>
    <t>Clitter</t>
  </si>
  <si>
    <t>Bašek Petr</t>
  </si>
  <si>
    <t>Medvěděv Michal</t>
  </si>
  <si>
    <t>131-022</t>
  </si>
  <si>
    <t>Sprey</t>
  </si>
  <si>
    <t>Slížek Josef</t>
  </si>
  <si>
    <t>Solway Maid</t>
  </si>
  <si>
    <t>1:13</t>
  </si>
  <si>
    <t>Mrákota  Pepa</t>
  </si>
  <si>
    <t>Spray</t>
  </si>
  <si>
    <t>1:11</t>
  </si>
  <si>
    <t>Michak Šenekel</t>
  </si>
  <si>
    <t>Diamond</t>
  </si>
  <si>
    <t>Mikulka Petr</t>
  </si>
  <si>
    <t>Benjamin W.Latham</t>
  </si>
  <si>
    <t>1:50</t>
  </si>
  <si>
    <t>Výsledky sestavil:</t>
  </si>
  <si>
    <t>1)</t>
  </si>
  <si>
    <t>Do tabulky se zapíší minuty a sec. V jednotlivých jízdách. Přepočet na skutečný čas se provede automaticky.</t>
  </si>
  <si>
    <t>Poznámky:</t>
  </si>
  <si>
    <t>2)</t>
  </si>
  <si>
    <t>Z parametrů lodě je nutno vyplnit sloupec I,  LWL nutno zadat v metrech. Výpočet ratingu se provede automaticky.</t>
  </si>
  <si>
    <t>3)</t>
  </si>
  <si>
    <t>V případě vynechání nebo nedokončení jízdy v čase nutno zapsat do sloupců označených T1 až T6 číslici 9999 prodanou jízdu</t>
  </si>
  <si>
    <t>4)</t>
  </si>
  <si>
    <t>Výpočet je nastaven tak, že odečítá nejhorší čas soutěžního dne, tedy z prních třech jíd a druhých třech jízd.</t>
  </si>
  <si>
    <t>5)</t>
  </si>
  <si>
    <t>Pořadí se provede setříděním vzestupně podle sloupce čas výsledný.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</si>
</sst>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0.000"/>
    <numFmt numFmtId="167" formatCode="#,##0.000"/>
    <numFmt numFmtId="168" formatCode="0.00000"/>
    <numFmt numFmtId="169" formatCode="#,##0"/>
    <numFmt numFmtId="170" formatCode="#,##0;\-#,##0"/>
    <numFmt numFmtId="171" formatCode="MM:SS.00"/>
    <numFmt numFmtId="172" formatCode="0"/>
    <numFmt numFmtId="173" formatCode="#,##0.00"/>
    <numFmt numFmtId="174" formatCode="D/M/YYYY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Alignment="0" applyProtection="0"/>
    <xf numFmtId="164" fontId="2" fillId="3" borderId="0" applyNumberFormat="0" applyAlignment="0" applyProtection="0"/>
    <xf numFmtId="164" fontId="2" fillId="4" borderId="0" applyNumberFormat="0" applyAlignment="0" applyProtection="0"/>
    <xf numFmtId="164" fontId="2" fillId="5" borderId="0" applyNumberFormat="0" applyAlignment="0" applyProtection="0"/>
    <xf numFmtId="164" fontId="2" fillId="6" borderId="0" applyNumberFormat="0" applyAlignment="0" applyProtection="0"/>
    <xf numFmtId="164" fontId="2" fillId="7" borderId="0" applyNumberFormat="0" applyAlignment="0" applyProtection="0"/>
    <xf numFmtId="164" fontId="2" fillId="8" borderId="0" applyNumberFormat="0" applyAlignment="0" applyProtection="0"/>
    <xf numFmtId="164" fontId="2" fillId="9" borderId="0" applyNumberFormat="0" applyAlignment="0" applyProtection="0"/>
    <xf numFmtId="164" fontId="2" fillId="10" borderId="0" applyNumberFormat="0" applyAlignment="0" applyProtection="0"/>
    <xf numFmtId="164" fontId="2" fillId="5" borderId="0" applyNumberFormat="0" applyAlignment="0" applyProtection="0"/>
    <xf numFmtId="164" fontId="2" fillId="8" borderId="0" applyNumberFormat="0" applyAlignment="0" applyProtection="0"/>
    <xf numFmtId="164" fontId="2" fillId="11" borderId="0" applyNumberFormat="0" applyAlignment="0" applyProtection="0"/>
    <xf numFmtId="164" fontId="3" fillId="12" borderId="0" applyNumberFormat="0" applyAlignment="0" applyProtection="0"/>
    <xf numFmtId="164" fontId="3" fillId="9" borderId="0" applyNumberFormat="0" applyAlignment="0" applyProtection="0"/>
    <xf numFmtId="164" fontId="3" fillId="10" borderId="0" applyNumberFormat="0" applyAlignment="0" applyProtection="0"/>
    <xf numFmtId="164" fontId="3" fillId="13" borderId="0" applyNumberFormat="0" applyAlignment="0" applyProtection="0"/>
    <xf numFmtId="164" fontId="3" fillId="14" borderId="0" applyNumberFormat="0" applyAlignment="0" applyProtection="0"/>
    <xf numFmtId="164" fontId="3" fillId="15" borderId="0" applyNumberFormat="0" applyAlignment="0" applyProtection="0"/>
    <xf numFmtId="164" fontId="4" fillId="0" borderId="1" applyNumberFormat="0" applyFill="0" applyAlignment="0" applyProtection="0"/>
    <xf numFmtId="164" fontId="5" fillId="3" borderId="0" applyNumberFormat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Alignment="0" applyProtection="0"/>
    <xf numFmtId="164" fontId="10" fillId="17" borderId="0" applyNumberFormat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1" fillId="0" borderId="0" applyNumberFormat="0" applyFill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Alignment="0" applyProtection="0"/>
    <xf numFmtId="164" fontId="14" fillId="0" borderId="0" applyNumberFormat="0" applyFill="0" applyAlignment="0" applyProtection="0"/>
    <xf numFmtId="164" fontId="15" fillId="7" borderId="8" applyNumberFormat="0" applyAlignment="0" applyProtection="0"/>
    <xf numFmtId="164" fontId="16" fillId="0" borderId="0" applyNumberFormat="0" applyFill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Alignment="0" applyProtection="0"/>
    <xf numFmtId="164" fontId="3" fillId="21" borderId="0" applyNumberFormat="0" applyAlignment="0" applyProtection="0"/>
    <xf numFmtId="164" fontId="3" fillId="22" borderId="0" applyNumberFormat="0" applyAlignment="0" applyProtection="0"/>
    <xf numFmtId="164" fontId="3" fillId="13" borderId="0" applyNumberFormat="0" applyAlignment="0" applyProtection="0"/>
    <xf numFmtId="164" fontId="3" fillId="14" borderId="0" applyNumberFormat="0" applyAlignment="0" applyProtection="0"/>
    <xf numFmtId="164" fontId="3" fillId="23" borderId="0" applyNumberFormat="0" applyAlignment="0" applyProtection="0"/>
  </cellStyleXfs>
  <cellXfs count="11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21" fillId="0" borderId="0" xfId="0" applyFont="1" applyBorder="1" applyAlignment="1">
      <alignment horizontal="center" vertical="center"/>
    </xf>
    <xf numFmtId="164" fontId="21" fillId="0" borderId="10" xfId="0" applyFont="1" applyBorder="1" applyAlignment="1">
      <alignment horizontal="left" vertical="center"/>
    </xf>
    <xf numFmtId="164" fontId="21" fillId="0" borderId="11" xfId="0" applyFont="1" applyBorder="1" applyAlignment="1">
      <alignment vertical="center"/>
    </xf>
    <xf numFmtId="164" fontId="22" fillId="0" borderId="11" xfId="0" applyFont="1" applyBorder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Fill="1" applyBorder="1" applyAlignment="1">
      <alignment/>
    </xf>
    <xf numFmtId="164" fontId="22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3" fillId="21" borderId="12" xfId="0" applyFont="1" applyFill="1" applyBorder="1" applyAlignment="1">
      <alignment horizontal="center" vertical="center"/>
    </xf>
    <xf numFmtId="164" fontId="23" fillId="17" borderId="13" xfId="0" applyFont="1" applyFill="1" applyBorder="1" applyAlignment="1">
      <alignment horizontal="center" vertical="center"/>
    </xf>
    <xf numFmtId="164" fontId="23" fillId="17" borderId="14" xfId="0" applyFont="1" applyFill="1" applyBorder="1" applyAlignment="1">
      <alignment horizontal="center" vertical="center"/>
    </xf>
    <xf numFmtId="164" fontId="23" fillId="17" borderId="15" xfId="0" applyFont="1" applyFill="1" applyBorder="1" applyAlignment="1">
      <alignment horizontal="center" vertical="center"/>
    </xf>
    <xf numFmtId="164" fontId="23" fillId="17" borderId="16" xfId="0" applyFont="1" applyFill="1" applyBorder="1" applyAlignment="1">
      <alignment horizontal="center" vertical="center" wrapText="1"/>
    </xf>
    <xf numFmtId="164" fontId="23" fillId="17" borderId="17" xfId="0" applyFont="1" applyFill="1" applyBorder="1" applyAlignment="1">
      <alignment horizontal="center" vertical="center" wrapText="1"/>
    </xf>
    <xf numFmtId="164" fontId="23" fillId="17" borderId="18" xfId="0" applyFont="1" applyFill="1" applyBorder="1" applyAlignment="1">
      <alignment horizontal="center" vertical="center" wrapText="1"/>
    </xf>
    <xf numFmtId="164" fontId="23" fillId="17" borderId="19" xfId="0" applyFont="1" applyFill="1" applyBorder="1" applyAlignment="1">
      <alignment horizontal="center" vertical="center" wrapText="1"/>
    </xf>
    <xf numFmtId="164" fontId="23" fillId="17" borderId="15" xfId="0" applyFont="1" applyFill="1" applyBorder="1" applyAlignment="1">
      <alignment horizontal="center" vertical="center" wrapText="1"/>
    </xf>
    <xf numFmtId="164" fontId="23" fillId="17" borderId="20" xfId="0" applyFont="1" applyFill="1" applyBorder="1" applyAlignment="1">
      <alignment horizontal="center" vertical="center" wrapText="1"/>
    </xf>
    <xf numFmtId="164" fontId="23" fillId="17" borderId="21" xfId="0" applyFont="1" applyFill="1" applyBorder="1" applyAlignment="1">
      <alignment horizontal="center" vertical="center" wrapText="1"/>
    </xf>
    <xf numFmtId="164" fontId="23" fillId="17" borderId="22" xfId="0" applyFont="1" applyFill="1" applyBorder="1" applyAlignment="1">
      <alignment horizontal="center" vertical="center" wrapText="1"/>
    </xf>
    <xf numFmtId="164" fontId="23" fillId="17" borderId="23" xfId="0" applyFont="1" applyFill="1" applyBorder="1" applyAlignment="1">
      <alignment horizontal="center" vertical="center" wrapText="1"/>
    </xf>
    <xf numFmtId="164" fontId="23" fillId="17" borderId="24" xfId="0" applyFont="1" applyFill="1" applyBorder="1" applyAlignment="1">
      <alignment horizontal="center" vertical="center" wrapText="1"/>
    </xf>
    <xf numFmtId="164" fontId="23" fillId="17" borderId="25" xfId="0" applyFont="1" applyFill="1" applyBorder="1" applyAlignment="1">
      <alignment horizontal="center" vertical="center" wrapText="1"/>
    </xf>
    <xf numFmtId="164" fontId="24" fillId="17" borderId="26" xfId="0" applyFont="1" applyFill="1" applyBorder="1" applyAlignment="1">
      <alignment horizontal="center" vertical="center" wrapText="1"/>
    </xf>
    <xf numFmtId="164" fontId="24" fillId="17" borderId="27" xfId="0" applyFont="1" applyFill="1" applyBorder="1" applyAlignment="1">
      <alignment horizontal="center" vertical="center" wrapText="1"/>
    </xf>
    <xf numFmtId="164" fontId="24" fillId="17" borderId="28" xfId="0" applyFont="1" applyFill="1" applyBorder="1" applyAlignment="1">
      <alignment horizontal="center" vertical="center" wrapText="1"/>
    </xf>
    <xf numFmtId="164" fontId="24" fillId="17" borderId="29" xfId="0" applyFont="1" applyFill="1" applyBorder="1" applyAlignment="1">
      <alignment horizontal="center" vertical="center" wrapText="1"/>
    </xf>
    <xf numFmtId="164" fontId="0" fillId="0" borderId="30" xfId="0" applyFont="1" applyFill="1" applyBorder="1" applyAlignment="1">
      <alignment horizontal="center"/>
    </xf>
    <xf numFmtId="164" fontId="0" fillId="0" borderId="31" xfId="52" applyFont="1" applyFill="1" applyBorder="1" applyAlignment="1">
      <alignment vertical="center"/>
      <protection/>
    </xf>
    <xf numFmtId="164" fontId="0" fillId="0" borderId="31" xfId="0" applyFont="1" applyFill="1" applyBorder="1" applyAlignment="1">
      <alignment horizontal="center" vertical="center"/>
    </xf>
    <xf numFmtId="164" fontId="0" fillId="0" borderId="31" xfId="0" applyFont="1" applyFill="1" applyBorder="1" applyAlignment="1">
      <alignment vertical="center"/>
    </xf>
    <xf numFmtId="165" fontId="0" fillId="0" borderId="10" xfId="52" applyNumberFormat="1" applyFont="1" applyFill="1" applyBorder="1" applyAlignment="1">
      <alignment horizontal="center" vertical="center"/>
      <protection/>
    </xf>
    <xf numFmtId="165" fontId="0" fillId="24" borderId="32" xfId="52" applyNumberFormat="1" applyFont="1" applyFill="1" applyBorder="1" applyAlignment="1">
      <alignment horizontal="center" vertical="center"/>
      <protection/>
    </xf>
    <xf numFmtId="166" fontId="1" fillId="0" borderId="11" xfId="51" applyNumberFormat="1" applyFont="1" applyFill="1" applyBorder="1" applyAlignment="1" applyProtection="1">
      <alignment horizontal="center" vertical="center"/>
      <protection locked="0"/>
    </xf>
    <xf numFmtId="166" fontId="1" fillId="0" borderId="31" xfId="51" applyNumberFormat="1" applyFont="1" applyFill="1" applyBorder="1" applyAlignment="1" applyProtection="1">
      <alignment horizontal="center" vertical="center"/>
      <protection locked="0"/>
    </xf>
    <xf numFmtId="167" fontId="1" fillId="24" borderId="33" xfId="48" applyNumberFormat="1" applyFont="1" applyFill="1" applyBorder="1" applyAlignment="1" applyProtection="1">
      <alignment horizontal="center"/>
      <protection locked="0"/>
    </xf>
    <xf numFmtId="168" fontId="0" fillId="0" borderId="31" xfId="0" applyNumberFormat="1" applyBorder="1" applyAlignment="1">
      <alignment/>
    </xf>
    <xf numFmtId="164" fontId="0" fillId="0" borderId="32" xfId="0" applyFont="1" applyBorder="1" applyAlignment="1">
      <alignment/>
    </xf>
    <xf numFmtId="164" fontId="0" fillId="0" borderId="30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9" fontId="0" fillId="0" borderId="34" xfId="0" applyNumberFormat="1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9" fontId="0" fillId="0" borderId="36" xfId="0" applyNumberFormat="1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32" xfId="0" applyBorder="1" applyAlignment="1">
      <alignment horizontal="center"/>
    </xf>
    <xf numFmtId="170" fontId="0" fillId="0" borderId="32" xfId="0" applyNumberFormat="1" applyBorder="1" applyAlignment="1">
      <alignment horizontal="center"/>
    </xf>
    <xf numFmtId="164" fontId="0" fillId="0" borderId="37" xfId="0" applyFont="1" applyBorder="1" applyAlignment="1">
      <alignment horizontal="center"/>
    </xf>
    <xf numFmtId="165" fontId="0" fillId="0" borderId="31" xfId="52" applyNumberFormat="1" applyFont="1" applyFill="1" applyBorder="1" applyAlignment="1">
      <alignment horizontal="center" vertical="center"/>
      <protection/>
    </xf>
    <xf numFmtId="165" fontId="0" fillId="0" borderId="32" xfId="52" applyNumberFormat="1" applyFont="1" applyFill="1" applyBorder="1" applyAlignment="1">
      <alignment horizontal="center" vertical="center"/>
      <protection/>
    </xf>
    <xf numFmtId="167" fontId="1" fillId="0" borderId="30" xfId="51" applyNumberFormat="1" applyFont="1" applyFill="1" applyBorder="1" applyAlignment="1" applyProtection="1">
      <alignment horizontal="center" vertical="center"/>
      <protection locked="0"/>
    </xf>
    <xf numFmtId="167" fontId="1" fillId="0" borderId="31" xfId="51" applyNumberFormat="1" applyFont="1" applyFill="1" applyBorder="1" applyAlignment="1" applyProtection="1">
      <alignment horizontal="center" vertical="center"/>
      <protection locked="0"/>
    </xf>
    <xf numFmtId="166" fontId="1" fillId="0" borderId="33" xfId="51" applyNumberFormat="1" applyFont="1" applyFill="1" applyBorder="1" applyAlignment="1" applyProtection="1">
      <alignment horizontal="center" vertical="center"/>
      <protection locked="0"/>
    </xf>
    <xf numFmtId="164" fontId="0" fillId="0" borderId="31" xfId="52" applyFont="1" applyFill="1" applyBorder="1" applyAlignment="1">
      <alignment horizontal="center" vertical="center"/>
      <protection/>
    </xf>
    <xf numFmtId="165" fontId="1" fillId="0" borderId="31" xfId="47" applyNumberFormat="1" applyFont="1" applyBorder="1" applyAlignment="1">
      <alignment vertical="center"/>
      <protection/>
    </xf>
    <xf numFmtId="164" fontId="1" fillId="24" borderId="31" xfId="48" applyFont="1" applyFill="1" applyBorder="1" applyAlignment="1" applyProtection="1">
      <alignment horizontal="left"/>
      <protection locked="0"/>
    </xf>
    <xf numFmtId="165" fontId="0" fillId="24" borderId="31" xfId="52" applyNumberFormat="1" applyFont="1" applyFill="1" applyBorder="1" applyAlignment="1">
      <alignment horizontal="center" vertical="center"/>
      <protection/>
    </xf>
    <xf numFmtId="167" fontId="1" fillId="24" borderId="31" xfId="48" applyNumberFormat="1" applyFont="1" applyFill="1" applyBorder="1" applyAlignment="1" applyProtection="1">
      <alignment horizontal="center"/>
      <protection locked="0"/>
    </xf>
    <xf numFmtId="166" fontId="1" fillId="24" borderId="33" xfId="48" applyNumberFormat="1" applyFont="1" applyFill="1" applyBorder="1" applyAlignment="1" applyProtection="1">
      <alignment horizontal="center"/>
      <protection locked="0"/>
    </xf>
    <xf numFmtId="164" fontId="0" fillId="0" borderId="38" xfId="0" applyFont="1" applyBorder="1" applyAlignment="1">
      <alignment horizontal="center"/>
    </xf>
    <xf numFmtId="164" fontId="1" fillId="24" borderId="31" xfId="48" applyFont="1" applyFill="1" applyBorder="1" applyAlignment="1" applyProtection="1">
      <alignment horizontal="center"/>
      <protection locked="0"/>
    </xf>
    <xf numFmtId="165" fontId="1" fillId="24" borderId="31" xfId="48" applyNumberFormat="1" applyFont="1" applyFill="1" applyBorder="1" applyAlignment="1" applyProtection="1">
      <alignment horizontal="center"/>
      <protection locked="0"/>
    </xf>
    <xf numFmtId="164" fontId="24" fillId="0" borderId="0" xfId="0" applyFont="1" applyAlignment="1">
      <alignment/>
    </xf>
    <xf numFmtId="171" fontId="0" fillId="0" borderId="32" xfId="0" applyNumberFormat="1" applyFont="1" applyBorder="1" applyAlignment="1">
      <alignment/>
    </xf>
    <xf numFmtId="167" fontId="1" fillId="0" borderId="30" xfId="50" applyNumberFormat="1" applyFont="1" applyFill="1" applyBorder="1" applyAlignment="1" applyProtection="1">
      <alignment horizontal="center" vertical="center"/>
      <protection locked="0"/>
    </xf>
    <xf numFmtId="167" fontId="1" fillId="0" borderId="31" xfId="50" applyNumberFormat="1" applyFont="1" applyFill="1" applyBorder="1" applyAlignment="1" applyProtection="1">
      <alignment horizontal="center" vertical="center"/>
      <protection locked="0"/>
    </xf>
    <xf numFmtId="166" fontId="1" fillId="0" borderId="33" xfId="50" applyNumberFormat="1" applyFont="1" applyFill="1" applyBorder="1" applyAlignment="1" applyProtection="1">
      <alignment horizontal="center" vertical="center"/>
      <protection locked="0"/>
    </xf>
    <xf numFmtId="172" fontId="0" fillId="0" borderId="31" xfId="0" applyNumberFormat="1" applyBorder="1" applyAlignment="1">
      <alignment horizontal="center"/>
    </xf>
    <xf numFmtId="164" fontId="0" fillId="0" borderId="39" xfId="0" applyFont="1" applyBorder="1" applyAlignment="1">
      <alignment horizontal="center"/>
    </xf>
    <xf numFmtId="165" fontId="0" fillId="0" borderId="31" xfId="0" applyNumberFormat="1" applyFont="1" applyBorder="1" applyAlignment="1">
      <alignment horizontal="center" vertical="center"/>
    </xf>
    <xf numFmtId="165" fontId="0" fillId="0" borderId="31" xfId="52" applyNumberFormat="1" applyFont="1" applyFill="1" applyBorder="1" applyAlignment="1">
      <alignment horizontal="left" vertical="center"/>
      <protection/>
    </xf>
    <xf numFmtId="165" fontId="0" fillId="0" borderId="32" xfId="0" applyNumberFormat="1" applyFont="1" applyBorder="1" applyAlignment="1">
      <alignment horizontal="center" vertical="center"/>
    </xf>
    <xf numFmtId="164" fontId="1" fillId="0" borderId="31" xfId="48" applyFont="1" applyFill="1" applyBorder="1" applyAlignment="1" applyProtection="1">
      <alignment horizontal="left"/>
      <protection locked="0"/>
    </xf>
    <xf numFmtId="164" fontId="0" fillId="24" borderId="31" xfId="0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/>
    </xf>
    <xf numFmtId="165" fontId="0" fillId="0" borderId="31" xfId="52" applyNumberFormat="1" applyFont="1" applyFill="1" applyBorder="1" applyAlignment="1">
      <alignment vertical="center"/>
      <protection/>
    </xf>
    <xf numFmtId="165" fontId="1" fillId="0" borderId="31" xfId="0" applyNumberFormat="1" applyFont="1" applyFill="1" applyBorder="1" applyAlignment="1" applyProtection="1">
      <alignment horizontal="center"/>
      <protection locked="0"/>
    </xf>
    <xf numFmtId="167" fontId="1" fillId="0" borderId="31" xfId="48" applyNumberFormat="1" applyFont="1" applyFill="1" applyBorder="1" applyAlignment="1" applyProtection="1">
      <alignment horizontal="center"/>
      <protection locked="0"/>
    </xf>
    <xf numFmtId="167" fontId="1" fillId="0" borderId="33" xfId="48" applyNumberFormat="1" applyFont="1" applyFill="1" applyBorder="1" applyAlignment="1" applyProtection="1">
      <alignment horizontal="center"/>
      <protection locked="0"/>
    </xf>
    <xf numFmtId="173" fontId="0" fillId="0" borderId="34" xfId="0" applyNumberFormat="1" applyFont="1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0" fillId="0" borderId="41" xfId="0" applyFont="1" applyBorder="1" applyAlignment="1">
      <alignment horizontal="center"/>
    </xf>
    <xf numFmtId="173" fontId="0" fillId="0" borderId="36" xfId="0" applyNumberFormat="1" applyFont="1" applyBorder="1" applyAlignment="1">
      <alignment horizontal="center"/>
    </xf>
    <xf numFmtId="167" fontId="0" fillId="0" borderId="32" xfId="0" applyNumberFormat="1" applyFont="1" applyFill="1" applyBorder="1" applyAlignment="1">
      <alignment horizontal="center" vertical="center"/>
    </xf>
    <xf numFmtId="170" fontId="0" fillId="0" borderId="32" xfId="0" applyNumberFormat="1" applyFont="1" applyFill="1" applyBorder="1" applyAlignment="1">
      <alignment horizontal="center" vertical="center"/>
    </xf>
    <xf numFmtId="164" fontId="0" fillId="0" borderId="42" xfId="0" applyFont="1" applyBorder="1" applyAlignment="1">
      <alignment/>
    </xf>
    <xf numFmtId="164" fontId="23" fillId="0" borderId="0" xfId="0" applyFont="1" applyBorder="1" applyAlignment="1">
      <alignment/>
    </xf>
    <xf numFmtId="164" fontId="0" fillId="0" borderId="15" xfId="0" applyFont="1" applyBorder="1" applyAlignment="1">
      <alignment/>
    </xf>
    <xf numFmtId="164" fontId="23" fillId="0" borderId="43" xfId="0" applyFont="1" applyBorder="1" applyAlignment="1">
      <alignment/>
    </xf>
    <xf numFmtId="174" fontId="23" fillId="0" borderId="44" xfId="0" applyNumberFormat="1" applyFont="1" applyBorder="1" applyAlignment="1">
      <alignment horizontal="center"/>
    </xf>
    <xf numFmtId="164" fontId="23" fillId="0" borderId="44" xfId="0" applyFont="1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23" fillId="0" borderId="46" xfId="0" applyFont="1" applyBorder="1" applyAlignment="1">
      <alignment horizontal="center"/>
    </xf>
    <xf numFmtId="164" fontId="23" fillId="0" borderId="47" xfId="0" applyFont="1" applyBorder="1" applyAlignment="1">
      <alignment horizontal="center"/>
    </xf>
    <xf numFmtId="164" fontId="23" fillId="0" borderId="47" xfId="0" applyFont="1" applyBorder="1" applyAlignment="1">
      <alignment/>
    </xf>
    <xf numFmtId="164" fontId="0" fillId="0" borderId="47" xfId="0" applyBorder="1" applyAlignment="1">
      <alignment/>
    </xf>
    <xf numFmtId="164" fontId="0" fillId="0" borderId="37" xfId="0" applyBorder="1" applyAlignment="1">
      <alignment/>
    </xf>
    <xf numFmtId="164" fontId="0" fillId="0" borderId="46" xfId="0" applyBorder="1" applyAlignment="1">
      <alignment/>
    </xf>
    <xf numFmtId="164" fontId="0" fillId="0" borderId="48" xfId="0" applyBorder="1" applyAlignment="1">
      <alignment/>
    </xf>
    <xf numFmtId="164" fontId="23" fillId="0" borderId="49" xfId="0" applyFont="1" applyBorder="1" applyAlignment="1">
      <alignment horizontal="center"/>
    </xf>
    <xf numFmtId="164" fontId="23" fillId="0" borderId="49" xfId="0" applyFont="1" applyBorder="1" applyAlignment="1">
      <alignment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0" fillId="0" borderId="0" xfId="0" applyAlignment="1">
      <alignment horizontal="center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_borohradekmicr2006" xfId="46"/>
    <cellStyle name="normální_F4-B jun_1" xfId="47"/>
    <cellStyle name="normální_Prihlaska_ns_excel95" xfId="48"/>
    <cellStyle name="normální_Regatta_vysl" xfId="49"/>
    <cellStyle name="normální_Regatta_vysl_06" xfId="50"/>
    <cellStyle name="normální_Regatta_vysl_06_výsledková listina 2008 - 1 soutěž" xfId="51"/>
    <cellStyle name="normální_St_listiny" xfId="52"/>
    <cellStyle name="Název" xfId="53"/>
    <cellStyle name="Poznámka" xfId="54"/>
    <cellStyle name="Propojená buňka" xfId="55"/>
    <cellStyle name="Správně" xfId="56"/>
    <cellStyle name="Text upozornění" xfId="57"/>
    <cellStyle name="Vstup" xfId="58"/>
    <cellStyle name="Vysvětlující text" xfId="59"/>
    <cellStyle name="Výpočet" xfId="60"/>
    <cellStyle name="Výstup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tabSelected="1" zoomScale="86" zoomScaleNormal="86" workbookViewId="0" topLeftCell="A1">
      <selection activeCell="U35" sqref="U35"/>
    </sheetView>
  </sheetViews>
  <sheetFormatPr defaultColWidth="9.00390625" defaultRowHeight="12.75"/>
  <cols>
    <col min="1" max="1" width="4.875" style="0" customWidth="1"/>
    <col min="2" max="2" width="4.125" style="0" customWidth="1"/>
    <col min="3" max="3" width="19.625" style="0" customWidth="1"/>
    <col min="4" max="4" width="8.125" style="0" customWidth="1"/>
    <col min="5" max="5" width="26.25390625" style="0" customWidth="1"/>
    <col min="6" max="6" width="14.25390625" style="0" customWidth="1"/>
    <col min="7" max="8" width="7.50390625" style="0" customWidth="1"/>
    <col min="9" max="9" width="7.625" style="0" customWidth="1"/>
    <col min="10" max="11" width="6.375" style="0" customWidth="1"/>
    <col min="12" max="12" width="10.25390625" style="0" customWidth="1"/>
    <col min="13" max="13" width="5.375" style="0" customWidth="1"/>
    <col min="14" max="31" width="6.375" style="0" customWidth="1"/>
    <col min="32" max="33" width="15.375" style="0" customWidth="1"/>
    <col min="34" max="34" width="6.50390625" style="0" customWidth="1"/>
    <col min="35" max="35" width="8.875" style="0" customWidth="1"/>
    <col min="36" max="36" width="17.875" style="0" customWidth="1"/>
    <col min="37" max="38" width="7.625" style="0" customWidth="1"/>
    <col min="39" max="40" width="15.375" style="0" customWidth="1"/>
    <col min="41" max="43" width="7.625" style="0" customWidth="1"/>
    <col min="44" max="16384" width="8.875" style="0" customWidth="1"/>
  </cols>
  <sheetData>
    <row r="1" spans="2:15" s="1" customFormat="1" ht="27.75" customHeight="1">
      <c r="B1"/>
      <c r="C1" s="2" t="s">
        <v>0</v>
      </c>
      <c r="D1" s="2"/>
      <c r="E1"/>
      <c r="F1" s="2" t="s">
        <v>1</v>
      </c>
      <c r="G1" s="3"/>
      <c r="H1" s="3"/>
      <c r="I1" s="3"/>
      <c r="J1" s="3"/>
      <c r="K1" s="3"/>
      <c r="L1" s="3"/>
      <c r="M1" s="3"/>
      <c r="N1" s="4"/>
      <c r="O1" s="4"/>
    </row>
    <row r="2" spans="2:18" s="1" customFormat="1" ht="12.75">
      <c r="B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4"/>
      <c r="P2" s="4"/>
      <c r="Q2" s="4"/>
      <c r="R2" s="4"/>
    </row>
    <row r="3" spans="2:33" s="1" customFormat="1" ht="12.75">
      <c r="B3" s="6"/>
      <c r="C3" s="7" t="s">
        <v>2</v>
      </c>
      <c r="D3" s="8"/>
      <c r="E3" s="9"/>
      <c r="F3" s="10"/>
      <c r="G3" s="10"/>
      <c r="H3" s="10"/>
      <c r="I3" s="10"/>
      <c r="J3" s="10"/>
      <c r="K3" s="10"/>
      <c r="L3" s="10"/>
      <c r="M3" s="10"/>
      <c r="N3" s="5"/>
      <c r="O3" s="4"/>
      <c r="P3" s="11"/>
      <c r="Q3" s="12"/>
      <c r="R3" s="12"/>
      <c r="S3" s="10"/>
      <c r="T3" s="10"/>
      <c r="U3" s="10"/>
      <c r="AF3" s="10"/>
      <c r="AG3" s="10"/>
    </row>
    <row r="4" spans="2:43" s="1" customFormat="1" ht="12.75">
      <c r="B4" s="6"/>
      <c r="C4" s="7" t="s">
        <v>3</v>
      </c>
      <c r="D4" s="8"/>
      <c r="E4" s="9"/>
      <c r="F4" s="10"/>
      <c r="G4" s="10"/>
      <c r="H4" s="10"/>
      <c r="I4" s="10"/>
      <c r="J4" s="10"/>
      <c r="K4" s="10"/>
      <c r="L4" s="10"/>
      <c r="M4" s="10"/>
      <c r="N4" s="12"/>
      <c r="O4" s="11"/>
      <c r="P4" s="11"/>
      <c r="Q4" s="11"/>
      <c r="R4" s="11"/>
      <c r="S4" s="10"/>
      <c r="U4" s="10"/>
      <c r="AJ4"/>
      <c r="AK4"/>
      <c r="AL4"/>
      <c r="AM4"/>
      <c r="AN4"/>
      <c r="AO4"/>
      <c r="AP4"/>
      <c r="AQ4"/>
    </row>
    <row r="5" spans="35:44" s="1" customFormat="1" ht="12.75">
      <c r="AI5" s="13"/>
      <c r="AJ5"/>
      <c r="AK5"/>
      <c r="AL5"/>
      <c r="AM5"/>
      <c r="AN5"/>
      <c r="AO5"/>
      <c r="AP5"/>
      <c r="AQ5"/>
      <c r="AR5"/>
    </row>
    <row r="6" spans="2:44" s="1" customFormat="1" ht="12.75" customHeight="1">
      <c r="B6" s="14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6" t="s">
        <v>9</v>
      </c>
      <c r="H6" s="17" t="s">
        <v>10</v>
      </c>
      <c r="I6" s="18" t="s">
        <v>11</v>
      </c>
      <c r="J6" s="19" t="s">
        <v>12</v>
      </c>
      <c r="K6" s="20" t="s">
        <v>13</v>
      </c>
      <c r="L6" s="21" t="s">
        <v>14</v>
      </c>
      <c r="M6" s="22" t="s">
        <v>15</v>
      </c>
      <c r="N6" s="23" t="s">
        <v>16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7" t="s">
        <v>17</v>
      </c>
      <c r="AG6" s="17" t="s">
        <v>18</v>
      </c>
      <c r="AH6" s="24"/>
      <c r="AI6" s="13"/>
      <c r="AJ6"/>
      <c r="AK6"/>
      <c r="AL6"/>
      <c r="AM6"/>
      <c r="AN6"/>
      <c r="AO6"/>
      <c r="AP6"/>
      <c r="AQ6"/>
      <c r="AR6"/>
    </row>
    <row r="7" spans="2:44" s="1" customFormat="1" ht="12.75">
      <c r="B7" s="14"/>
      <c r="C7" s="15"/>
      <c r="D7" s="15"/>
      <c r="E7" s="15"/>
      <c r="F7" s="15"/>
      <c r="G7" s="16"/>
      <c r="H7" s="17"/>
      <c r="I7" s="25" t="s">
        <v>19</v>
      </c>
      <c r="J7" s="26" t="s">
        <v>20</v>
      </c>
      <c r="K7" s="27" t="s">
        <v>21</v>
      </c>
      <c r="L7" s="28"/>
      <c r="M7" s="22"/>
      <c r="N7" s="29" t="s">
        <v>22</v>
      </c>
      <c r="O7" s="29" t="s">
        <v>23</v>
      </c>
      <c r="P7" s="29" t="s">
        <v>24</v>
      </c>
      <c r="Q7" s="30" t="s">
        <v>22</v>
      </c>
      <c r="R7" s="29" t="s">
        <v>23</v>
      </c>
      <c r="S7" s="29" t="s">
        <v>25</v>
      </c>
      <c r="T7" s="30" t="s">
        <v>22</v>
      </c>
      <c r="U7" s="29" t="s">
        <v>23</v>
      </c>
      <c r="V7" s="31" t="s">
        <v>26</v>
      </c>
      <c r="W7" s="29" t="s">
        <v>22</v>
      </c>
      <c r="X7" s="29" t="s">
        <v>23</v>
      </c>
      <c r="Y7" s="32" t="s">
        <v>27</v>
      </c>
      <c r="Z7" s="29" t="s">
        <v>22</v>
      </c>
      <c r="AA7" s="29" t="s">
        <v>23</v>
      </c>
      <c r="AB7" s="32" t="s">
        <v>28</v>
      </c>
      <c r="AC7" s="29" t="s">
        <v>22</v>
      </c>
      <c r="AD7" s="29" t="s">
        <v>23</v>
      </c>
      <c r="AE7" s="29" t="s">
        <v>29</v>
      </c>
      <c r="AF7" s="17"/>
      <c r="AG7" s="17"/>
      <c r="AH7" s="24"/>
      <c r="AI7" s="13"/>
      <c r="AJ7"/>
      <c r="AK7"/>
      <c r="AL7"/>
      <c r="AM7"/>
      <c r="AN7"/>
      <c r="AO7"/>
      <c r="AP7"/>
      <c r="AQ7"/>
      <c r="AR7"/>
    </row>
    <row r="8" spans="1:44" s="1" customFormat="1" ht="15" customHeight="1">
      <c r="A8" s="4"/>
      <c r="B8" s="33">
        <v>1</v>
      </c>
      <c r="C8" s="34" t="s">
        <v>30</v>
      </c>
      <c r="D8" s="35"/>
      <c r="E8" s="36" t="s">
        <v>31</v>
      </c>
      <c r="F8" s="36" t="s">
        <v>32</v>
      </c>
      <c r="G8" s="37" t="s">
        <v>33</v>
      </c>
      <c r="H8" s="38"/>
      <c r="I8" s="39">
        <v>1.3</v>
      </c>
      <c r="J8" s="40">
        <v>2</v>
      </c>
      <c r="K8" s="41"/>
      <c r="L8" s="42">
        <f>POWER(I8*0.975,1/3)</f>
        <v>1.0822210806690415</v>
      </c>
      <c r="M8" s="43"/>
      <c r="N8" s="44">
        <v>36</v>
      </c>
      <c r="O8" s="45">
        <v>45</v>
      </c>
      <c r="P8" s="46">
        <f>N8*60+O8</f>
        <v>2205</v>
      </c>
      <c r="Q8" s="47">
        <v>35</v>
      </c>
      <c r="R8" s="45">
        <v>46</v>
      </c>
      <c r="S8" s="46">
        <f>Q8*60+R8</f>
        <v>2146</v>
      </c>
      <c r="T8" s="44">
        <v>56</v>
      </c>
      <c r="U8" s="45">
        <v>25</v>
      </c>
      <c r="V8" s="48">
        <f>T8*60+U8</f>
        <v>3385</v>
      </c>
      <c r="W8" s="44">
        <v>45</v>
      </c>
      <c r="X8" s="45">
        <v>21</v>
      </c>
      <c r="Y8" s="48">
        <f>W8*60+X8</f>
        <v>2721</v>
      </c>
      <c r="Z8" s="44">
        <v>56</v>
      </c>
      <c r="AA8" s="45">
        <v>8</v>
      </c>
      <c r="AB8" s="48">
        <f>Z8*60+AA8</f>
        <v>3368</v>
      </c>
      <c r="AC8" s="44">
        <v>25</v>
      </c>
      <c r="AD8" s="49">
        <v>45</v>
      </c>
      <c r="AE8" s="48">
        <f>AC8*60+AD8</f>
        <v>1545</v>
      </c>
      <c r="AF8" s="50">
        <f>ROUND(P8+S8+V8+Y8+AB8+AE8-MAX(P8,K8,V8)-MAX(Y8,AB8,AE8),0)</f>
        <v>8617</v>
      </c>
      <c r="AG8" s="51">
        <f>AF8/L8</f>
        <v>7962.3287273917</v>
      </c>
      <c r="AH8" s="52"/>
      <c r="AI8" s="13"/>
      <c r="AJ8"/>
      <c r="AK8"/>
      <c r="AL8"/>
      <c r="AM8"/>
      <c r="AN8"/>
      <c r="AO8"/>
      <c r="AP8"/>
      <c r="AQ8"/>
      <c r="AR8"/>
    </row>
    <row r="9" spans="1:44" s="1" customFormat="1" ht="12.75" customHeight="1">
      <c r="A9"/>
      <c r="B9" s="33">
        <v>2</v>
      </c>
      <c r="C9" s="34" t="s">
        <v>34</v>
      </c>
      <c r="D9" s="35"/>
      <c r="E9" s="36" t="s">
        <v>35</v>
      </c>
      <c r="F9" s="36" t="s">
        <v>36</v>
      </c>
      <c r="G9" s="53" t="s">
        <v>37</v>
      </c>
      <c r="H9" s="54"/>
      <c r="I9" s="55">
        <v>1.032</v>
      </c>
      <c r="J9" s="56">
        <v>0.994</v>
      </c>
      <c r="K9" s="57"/>
      <c r="L9" s="42">
        <f>POWER(I9*0.975,1/3)</f>
        <v>1.0020624102066276</v>
      </c>
      <c r="M9" s="43"/>
      <c r="N9" s="44">
        <v>54</v>
      </c>
      <c r="O9" s="45">
        <v>39</v>
      </c>
      <c r="P9" s="46">
        <f>N9*60+O9</f>
        <v>3279</v>
      </c>
      <c r="Q9" s="44">
        <v>45</v>
      </c>
      <c r="R9" s="45">
        <v>14</v>
      </c>
      <c r="S9" s="46">
        <f>Q9*60+R9</f>
        <v>2714</v>
      </c>
      <c r="T9" s="44">
        <v>25</v>
      </c>
      <c r="U9" s="45">
        <v>15</v>
      </c>
      <c r="V9" s="48">
        <f>T9*60+U9</f>
        <v>1515</v>
      </c>
      <c r="W9" s="44">
        <v>38</v>
      </c>
      <c r="X9" s="45">
        <v>28</v>
      </c>
      <c r="Y9" s="48">
        <f>W9*60+X9</f>
        <v>2308</v>
      </c>
      <c r="Z9" s="44">
        <v>58</v>
      </c>
      <c r="AA9" s="45">
        <v>15</v>
      </c>
      <c r="AB9" s="48">
        <f>Z9*60+AA9</f>
        <v>3495</v>
      </c>
      <c r="AC9" s="44">
        <v>36</v>
      </c>
      <c r="AD9" s="45">
        <v>56</v>
      </c>
      <c r="AE9" s="48">
        <f>AC9*60+AD9</f>
        <v>2216</v>
      </c>
      <c r="AF9" s="50">
        <f>ROUND(P9+S9+V9+Y9+AB9+AE9-MAX(P9,K9,V9)-MAX(Y9,AB9,AE9),0)</f>
        <v>8753</v>
      </c>
      <c r="AG9" s="51">
        <f>AF9/L9</f>
        <v>8734.984878032808</v>
      </c>
      <c r="AH9" s="52"/>
      <c r="AI9" s="13"/>
      <c r="AJ9"/>
      <c r="AK9"/>
      <c r="AL9"/>
      <c r="AM9"/>
      <c r="AN9"/>
      <c r="AO9"/>
      <c r="AP9"/>
      <c r="AQ9"/>
      <c r="AR9"/>
    </row>
    <row r="10" spans="1:44" s="1" customFormat="1" ht="15" customHeight="1">
      <c r="A10"/>
      <c r="B10" s="33">
        <v>3</v>
      </c>
      <c r="C10" s="34" t="s">
        <v>38</v>
      </c>
      <c r="D10" s="58" t="s">
        <v>39</v>
      </c>
      <c r="E10" s="59" t="s">
        <v>40</v>
      </c>
      <c r="F10" s="60" t="s">
        <v>41</v>
      </c>
      <c r="G10" s="61" t="s">
        <v>33</v>
      </c>
      <c r="H10" s="38"/>
      <c r="I10" s="62">
        <v>1.1</v>
      </c>
      <c r="J10" s="62">
        <v>0.8270000000000001</v>
      </c>
      <c r="K10" s="63">
        <v>17.3</v>
      </c>
      <c r="L10" s="42">
        <f>POWER(I10*0.975,1/3)</f>
        <v>1.0236050824969547</v>
      </c>
      <c r="M10" s="43"/>
      <c r="N10" s="44">
        <v>36</v>
      </c>
      <c r="O10" s="45">
        <v>56</v>
      </c>
      <c r="P10" s="46">
        <f>N10*60+O10</f>
        <v>2216</v>
      </c>
      <c r="Q10" s="44">
        <v>39</v>
      </c>
      <c r="R10" s="45">
        <v>52</v>
      </c>
      <c r="S10" s="46">
        <f>Q10*60+R10</f>
        <v>2392</v>
      </c>
      <c r="T10" s="44">
        <v>45</v>
      </c>
      <c r="U10" s="45">
        <v>51</v>
      </c>
      <c r="V10" s="48">
        <f>T10*60+U10</f>
        <v>2751</v>
      </c>
      <c r="W10" s="44">
        <v>36</v>
      </c>
      <c r="X10" s="45">
        <v>36</v>
      </c>
      <c r="Y10" s="48">
        <f>W10*60+X10</f>
        <v>2196</v>
      </c>
      <c r="Z10" s="44">
        <v>52</v>
      </c>
      <c r="AA10" s="45">
        <v>51</v>
      </c>
      <c r="AB10" s="48">
        <f>Z10*60+AA10</f>
        <v>3171</v>
      </c>
      <c r="AC10" s="44">
        <v>39</v>
      </c>
      <c r="AD10" s="45">
        <v>36</v>
      </c>
      <c r="AE10" s="48">
        <f>AC10*60+AD10</f>
        <v>2376</v>
      </c>
      <c r="AF10" s="50">
        <f>ROUND(P10+S10+V10+Y10+AB10+AE10-MAX(P10,K10,V10)-MAX(Y10,AB10,AE10),0)</f>
        <v>9180</v>
      </c>
      <c r="AG10" s="51">
        <f>AF10/L10</f>
        <v>8968.302480099605</v>
      </c>
      <c r="AH10" s="64"/>
      <c r="AI10" s="13"/>
      <c r="AJ10"/>
      <c r="AK10"/>
      <c r="AL10"/>
      <c r="AM10"/>
      <c r="AN10"/>
      <c r="AO10"/>
      <c r="AP10"/>
      <c r="AQ10"/>
      <c r="AR10"/>
    </row>
    <row r="11" spans="1:44" s="1" customFormat="1" ht="15" customHeight="1">
      <c r="A11"/>
      <c r="B11" s="33">
        <v>4</v>
      </c>
      <c r="C11" s="34" t="s">
        <v>42</v>
      </c>
      <c r="D11" s="65" t="s">
        <v>43</v>
      </c>
      <c r="E11" s="36" t="s">
        <v>44</v>
      </c>
      <c r="F11" s="65" t="s">
        <v>45</v>
      </c>
      <c r="G11" s="66" t="s">
        <v>33</v>
      </c>
      <c r="H11" s="38"/>
      <c r="I11" s="62">
        <v>1.22</v>
      </c>
      <c r="J11" s="62">
        <v>1.23</v>
      </c>
      <c r="K11" s="41">
        <v>18.3</v>
      </c>
      <c r="L11" s="42">
        <f>POWER(I11*0.975,1/3)</f>
        <v>1.0595500641760842</v>
      </c>
      <c r="M11" s="43"/>
      <c r="N11" s="44">
        <v>52</v>
      </c>
      <c r="O11" s="45">
        <v>58</v>
      </c>
      <c r="P11" s="46">
        <f>N11*60+O11</f>
        <v>3178</v>
      </c>
      <c r="Q11" s="44">
        <v>25</v>
      </c>
      <c r="R11" s="45">
        <v>25</v>
      </c>
      <c r="S11" s="46">
        <f>Q11*60+R11</f>
        <v>1525</v>
      </c>
      <c r="T11" s="44">
        <v>45</v>
      </c>
      <c r="U11" s="45">
        <v>3</v>
      </c>
      <c r="V11" s="48">
        <f>T11*60+U11</f>
        <v>2703</v>
      </c>
      <c r="W11" s="44" t="s">
        <v>15</v>
      </c>
      <c r="X11" s="45">
        <v>9999</v>
      </c>
      <c r="Y11" s="48">
        <f>W11*60+X11</f>
        <v>9999</v>
      </c>
      <c r="Z11" s="44">
        <v>42</v>
      </c>
      <c r="AA11" s="45">
        <v>41</v>
      </c>
      <c r="AB11" s="48">
        <f>Z11*60+AA11</f>
        <v>2561</v>
      </c>
      <c r="AC11" s="44">
        <v>47</v>
      </c>
      <c r="AD11" s="45">
        <v>41</v>
      </c>
      <c r="AE11" s="48">
        <f>AC11*60+AD11</f>
        <v>2861</v>
      </c>
      <c r="AF11" s="50">
        <f>ROUND(P11+S11+V11+Y11+AB11+AE11-MAX(P11,K11,V11)-MAX(Y11,AB11,AE11),0)</f>
        <v>9650</v>
      </c>
      <c r="AG11" s="51">
        <f>AF11/L11</f>
        <v>9107.639484221945</v>
      </c>
      <c r="AH11" s="52"/>
      <c r="AI11" s="13"/>
      <c r="AJ11"/>
      <c r="AK11"/>
      <c r="AL11"/>
      <c r="AM11"/>
      <c r="AN11"/>
      <c r="AO11"/>
      <c r="AP11"/>
      <c r="AQ11"/>
      <c r="AR11" s="67"/>
    </row>
    <row r="12" spans="1:44" s="1" customFormat="1" ht="15" customHeight="1">
      <c r="A12" s="4"/>
      <c r="B12" s="33">
        <v>5</v>
      </c>
      <c r="C12" s="34" t="s">
        <v>46</v>
      </c>
      <c r="D12" s="35"/>
      <c r="E12" s="36" t="s">
        <v>35</v>
      </c>
      <c r="F12" s="36" t="s">
        <v>41</v>
      </c>
      <c r="G12" s="53" t="s">
        <v>37</v>
      </c>
      <c r="H12" s="68"/>
      <c r="I12" s="69">
        <v>1.1</v>
      </c>
      <c r="J12" s="70">
        <v>0.8270000000000001</v>
      </c>
      <c r="K12" s="71">
        <v>16.63</v>
      </c>
      <c r="L12" s="42">
        <f>POWER(I12*0.975,1/3)</f>
        <v>1.0236050824969547</v>
      </c>
      <c r="M12" s="43"/>
      <c r="N12" s="44">
        <v>26</v>
      </c>
      <c r="O12" s="72">
        <f>N12/L12</f>
        <v>25.40042096760237</v>
      </c>
      <c r="P12" s="46">
        <f>N12*60+O12</f>
        <v>1585.4004209676023</v>
      </c>
      <c r="Q12" s="44">
        <v>45</v>
      </c>
      <c r="R12" s="45">
        <v>21</v>
      </c>
      <c r="S12" s="46">
        <f>Q12*60+R12</f>
        <v>2721</v>
      </c>
      <c r="T12" s="44">
        <v>47</v>
      </c>
      <c r="U12" s="45">
        <v>8</v>
      </c>
      <c r="V12" s="48">
        <f>T12*60+U12</f>
        <v>2828</v>
      </c>
      <c r="W12" s="44">
        <v>39</v>
      </c>
      <c r="X12" s="45">
        <v>25</v>
      </c>
      <c r="Y12" s="48">
        <f>W12*60+X12</f>
        <v>2365</v>
      </c>
      <c r="Z12" s="44">
        <v>47</v>
      </c>
      <c r="AA12" s="45">
        <v>41</v>
      </c>
      <c r="AB12" s="48">
        <f>Z12*60+AA12</f>
        <v>2861</v>
      </c>
      <c r="AC12" s="44">
        <v>54</v>
      </c>
      <c r="AD12" s="45">
        <v>39</v>
      </c>
      <c r="AE12" s="48">
        <f>AC12*60+AD12</f>
        <v>3279</v>
      </c>
      <c r="AF12" s="50">
        <f>ROUND(P12+S12+V12+Y12+AB12+AE12-MAX(P12,K12,V12)-MAX(Y12,AB12,AE12),0)</f>
        <v>9532</v>
      </c>
      <c r="AG12" s="51">
        <f>AF12/L12</f>
        <v>9312.185102430221</v>
      </c>
      <c r="AH12" s="52"/>
      <c r="AI12" s="13"/>
      <c r="AJ12"/>
      <c r="AK12"/>
      <c r="AL12"/>
      <c r="AM12"/>
      <c r="AN12"/>
      <c r="AO12"/>
      <c r="AP12"/>
      <c r="AQ12"/>
      <c r="AR12"/>
    </row>
    <row r="13" spans="1:44" s="1" customFormat="1" ht="15" customHeight="1">
      <c r="A13" s="4"/>
      <c r="B13" s="33">
        <v>6</v>
      </c>
      <c r="C13" s="34" t="s">
        <v>47</v>
      </c>
      <c r="D13" s="35" t="s">
        <v>48</v>
      </c>
      <c r="E13" s="36"/>
      <c r="F13" s="60" t="s">
        <v>49</v>
      </c>
      <c r="G13" s="66"/>
      <c r="H13" s="38"/>
      <c r="I13" s="62">
        <v>1.05</v>
      </c>
      <c r="J13" s="62">
        <v>0.763</v>
      </c>
      <c r="K13" s="41">
        <v>11.5</v>
      </c>
      <c r="L13" s="42">
        <f>POWER(I13*0.975,1/3)</f>
        <v>1.0078548071296718</v>
      </c>
      <c r="M13" s="43"/>
      <c r="N13" s="44">
        <v>47</v>
      </c>
      <c r="O13" s="73">
        <v>35</v>
      </c>
      <c r="P13" s="46">
        <f>N13*60+O13</f>
        <v>2855</v>
      </c>
      <c r="Q13" s="44">
        <v>38</v>
      </c>
      <c r="R13" s="45">
        <v>28</v>
      </c>
      <c r="S13" s="46">
        <f>Q13*60+R13</f>
        <v>2308</v>
      </c>
      <c r="T13" s="44">
        <v>36</v>
      </c>
      <c r="U13" s="45">
        <v>36</v>
      </c>
      <c r="V13" s="48">
        <f>T13*60+U13</f>
        <v>2196</v>
      </c>
      <c r="W13" s="44">
        <v>39</v>
      </c>
      <c r="X13" s="45">
        <v>52</v>
      </c>
      <c r="Y13" s="48">
        <f>W13*60+X13</f>
        <v>2392</v>
      </c>
      <c r="Z13" s="44">
        <v>46</v>
      </c>
      <c r="AA13" s="45">
        <v>25</v>
      </c>
      <c r="AB13" s="48">
        <f>Z13*60+AA13</f>
        <v>2785</v>
      </c>
      <c r="AC13" s="44">
        <v>56</v>
      </c>
      <c r="AD13" s="45">
        <v>46</v>
      </c>
      <c r="AE13" s="48">
        <f>AC13*60+AD13</f>
        <v>3406</v>
      </c>
      <c r="AF13" s="50">
        <f>ROUND(P13+S13+V13+Y13+AB13+AE13-MAX(P13,K13,V13)-MAX(Y13,AB13,AE13),0)</f>
        <v>9681</v>
      </c>
      <c r="AG13" s="51">
        <f>AF13/L13</f>
        <v>9605.5502553697</v>
      </c>
      <c r="AH13" s="52"/>
      <c r="AI13" s="13"/>
      <c r="AJ13"/>
      <c r="AK13"/>
      <c r="AL13"/>
      <c r="AM13"/>
      <c r="AN13"/>
      <c r="AO13"/>
      <c r="AP13"/>
      <c r="AQ13"/>
      <c r="AR13"/>
    </row>
    <row r="14" spans="1:44" s="1" customFormat="1" ht="15" customHeight="1">
      <c r="A14" s="4"/>
      <c r="B14" s="33">
        <v>7</v>
      </c>
      <c r="C14" s="34" t="s">
        <v>50</v>
      </c>
      <c r="D14" s="35"/>
      <c r="E14" s="36" t="s">
        <v>51</v>
      </c>
      <c r="F14" s="60" t="s">
        <v>52</v>
      </c>
      <c r="G14" s="66" t="s">
        <v>53</v>
      </c>
      <c r="H14" s="54"/>
      <c r="I14" s="62">
        <v>0.996</v>
      </c>
      <c r="J14" s="62">
        <v>0.724</v>
      </c>
      <c r="K14" s="41">
        <v>20.4</v>
      </c>
      <c r="L14" s="42">
        <f>POWER(I14*0.975,1/3)</f>
        <v>0.9902723462529434</v>
      </c>
      <c r="M14" s="43"/>
      <c r="N14" s="44">
        <v>39</v>
      </c>
      <c r="O14" s="45">
        <v>36</v>
      </c>
      <c r="P14" s="46">
        <f>N14*60+O14</f>
        <v>2376</v>
      </c>
      <c r="Q14" s="44">
        <v>45</v>
      </c>
      <c r="R14" s="45">
        <v>12</v>
      </c>
      <c r="S14" s="46">
        <f>Q14*60+R14</f>
        <v>2712</v>
      </c>
      <c r="T14" s="44">
        <v>52</v>
      </c>
      <c r="U14" s="45">
        <v>41</v>
      </c>
      <c r="V14" s="48">
        <f>T14*60+U14</f>
        <v>3161</v>
      </c>
      <c r="W14" s="44">
        <v>39</v>
      </c>
      <c r="X14" s="45">
        <v>25</v>
      </c>
      <c r="Y14" s="48">
        <f>W14*60+X14</f>
        <v>2365</v>
      </c>
      <c r="Z14" s="44">
        <v>45</v>
      </c>
      <c r="AA14" s="45">
        <v>39</v>
      </c>
      <c r="AB14" s="48">
        <f>Z14*60+AA14</f>
        <v>2739</v>
      </c>
      <c r="AC14" s="44">
        <v>38</v>
      </c>
      <c r="AD14" s="45">
        <v>45</v>
      </c>
      <c r="AE14" s="48">
        <f>AC14*60+AD14</f>
        <v>2325</v>
      </c>
      <c r="AF14" s="50">
        <f>ROUND(P14+S14+V14+Y14+AB14+AE14-MAX(P14,K14,V14)-MAX(Y14,AB14,AE14),0)</f>
        <v>9778</v>
      </c>
      <c r="AG14" s="51">
        <f>AF14/L14</f>
        <v>9874.05135263913</v>
      </c>
      <c r="AH14" s="52"/>
      <c r="AI14" s="13"/>
      <c r="AJ14"/>
      <c r="AK14"/>
      <c r="AL14"/>
      <c r="AM14"/>
      <c r="AN14"/>
      <c r="AO14"/>
      <c r="AP14"/>
      <c r="AQ14"/>
      <c r="AR14"/>
    </row>
    <row r="15" spans="2:44" s="1" customFormat="1" ht="15" customHeight="1">
      <c r="B15" s="33">
        <v>8</v>
      </c>
      <c r="C15" s="34" t="s">
        <v>54</v>
      </c>
      <c r="D15" s="35" t="s">
        <v>48</v>
      </c>
      <c r="E15" s="36" t="s">
        <v>55</v>
      </c>
      <c r="F15" s="36" t="s">
        <v>56</v>
      </c>
      <c r="G15" s="37" t="s">
        <v>57</v>
      </c>
      <c r="H15" s="54" t="s">
        <v>58</v>
      </c>
      <c r="I15" s="62">
        <v>0.82</v>
      </c>
      <c r="J15" s="62" t="s">
        <v>15</v>
      </c>
      <c r="K15" s="41" t="s">
        <v>15</v>
      </c>
      <c r="L15" s="42">
        <f>POWER(I15*0.975,1/3)</f>
        <v>0.9281243268822562</v>
      </c>
      <c r="M15" s="43"/>
      <c r="N15" s="44">
        <v>25</v>
      </c>
      <c r="O15" s="49">
        <v>45</v>
      </c>
      <c r="P15" s="46">
        <f>N15*60+O15</f>
        <v>1545</v>
      </c>
      <c r="Q15" s="44">
        <v>39</v>
      </c>
      <c r="R15" s="45">
        <v>25</v>
      </c>
      <c r="S15" s="46">
        <f>Q15*60+R15</f>
        <v>2365</v>
      </c>
      <c r="T15" s="44">
        <v>45</v>
      </c>
      <c r="U15" s="45">
        <v>14</v>
      </c>
      <c r="V15" s="48">
        <f>T15*60+U15</f>
        <v>2714</v>
      </c>
      <c r="W15" s="44">
        <v>45</v>
      </c>
      <c r="X15" s="45">
        <v>14</v>
      </c>
      <c r="Y15" s="48">
        <f>W15*60+X15</f>
        <v>2714</v>
      </c>
      <c r="Z15" s="44">
        <v>54</v>
      </c>
      <c r="AA15" s="45">
        <v>3</v>
      </c>
      <c r="AB15" s="48">
        <f>Z15*60+AA15</f>
        <v>3243</v>
      </c>
      <c r="AC15" s="44">
        <v>47</v>
      </c>
      <c r="AD15" s="73">
        <v>35</v>
      </c>
      <c r="AE15" s="48">
        <f>AC15*60+AD15</f>
        <v>2855</v>
      </c>
      <c r="AF15" s="50">
        <f>ROUND(P15+S15+V15+Y15+AB15+AE15-MAX(P15,K15,V15)-MAX(Y15,AB15,AE15),0)</f>
        <v>9479</v>
      </c>
      <c r="AG15" s="51">
        <f>AF15/L15</f>
        <v>10213.071380039935</v>
      </c>
      <c r="AH15" s="52"/>
      <c r="AI15" s="13"/>
      <c r="AJ15"/>
      <c r="AK15"/>
      <c r="AL15"/>
      <c r="AM15"/>
      <c r="AN15"/>
      <c r="AO15"/>
      <c r="AP15"/>
      <c r="AQ15"/>
      <c r="AR15"/>
    </row>
    <row r="16" spans="2:44" s="1" customFormat="1" ht="15" customHeight="1">
      <c r="B16" s="33">
        <v>9</v>
      </c>
      <c r="C16" s="34" t="s">
        <v>59</v>
      </c>
      <c r="D16" s="35"/>
      <c r="E16" s="36" t="s">
        <v>60</v>
      </c>
      <c r="F16" s="36" t="s">
        <v>61</v>
      </c>
      <c r="G16" s="37" t="s">
        <v>57</v>
      </c>
      <c r="H16" s="54"/>
      <c r="I16" s="62">
        <v>0.9</v>
      </c>
      <c r="J16" s="62">
        <v>0.74</v>
      </c>
      <c r="K16" s="41">
        <v>8.5</v>
      </c>
      <c r="L16" s="42">
        <f>POWER(I16*0.975,1/3)</f>
        <v>0.9573756448289861</v>
      </c>
      <c r="M16" s="43"/>
      <c r="N16" s="44">
        <v>38</v>
      </c>
      <c r="O16" s="45">
        <v>45</v>
      </c>
      <c r="P16" s="46">
        <f>N16*60+O16</f>
        <v>2325</v>
      </c>
      <c r="Q16" s="44">
        <v>47</v>
      </c>
      <c r="R16" s="45">
        <v>41</v>
      </c>
      <c r="S16" s="46">
        <f>Q16*60+R16</f>
        <v>2861</v>
      </c>
      <c r="T16" s="44">
        <v>36</v>
      </c>
      <c r="U16" s="45">
        <v>8</v>
      </c>
      <c r="V16" s="48">
        <f>T16*60+U16</f>
        <v>2168</v>
      </c>
      <c r="W16" s="44">
        <v>38</v>
      </c>
      <c r="X16" s="45">
        <v>28</v>
      </c>
      <c r="Y16" s="48">
        <f>W16*60+X16</f>
        <v>2308</v>
      </c>
      <c r="Z16" s="44">
        <v>47</v>
      </c>
      <c r="AA16" s="45">
        <v>41</v>
      </c>
      <c r="AB16" s="48">
        <f>Z16*60+AA16</f>
        <v>2861</v>
      </c>
      <c r="AC16" s="44">
        <v>46</v>
      </c>
      <c r="AD16" s="45">
        <v>52</v>
      </c>
      <c r="AE16" s="48">
        <f>AC16*60+AD16</f>
        <v>2812</v>
      </c>
      <c r="AF16" s="50">
        <f>ROUND(P16+S16+V16+Y16+AB16+AE16-MAX(P16,K16,V16)-MAX(Y16,AB16,AE16),0)</f>
        <v>10149</v>
      </c>
      <c r="AG16" s="51">
        <f>AF16/L16</f>
        <v>10600.854591212099</v>
      </c>
      <c r="AH16" s="52"/>
      <c r="AI16" s="13"/>
      <c r="AJ16"/>
      <c r="AK16"/>
      <c r="AL16"/>
      <c r="AM16"/>
      <c r="AN16"/>
      <c r="AO16"/>
      <c r="AP16"/>
      <c r="AQ16"/>
      <c r="AR16"/>
    </row>
    <row r="17" spans="2:44" s="1" customFormat="1" ht="15" customHeight="1">
      <c r="B17" s="33">
        <v>10</v>
      </c>
      <c r="C17" s="34" t="s">
        <v>62</v>
      </c>
      <c r="D17" s="35"/>
      <c r="E17" s="36" t="s">
        <v>63</v>
      </c>
      <c r="F17" s="34" t="s">
        <v>64</v>
      </c>
      <c r="G17" s="74" t="s">
        <v>65</v>
      </c>
      <c r="H17" s="54"/>
      <c r="I17" s="69">
        <v>0.85</v>
      </c>
      <c r="J17" s="70">
        <v>0.427</v>
      </c>
      <c r="K17" s="71">
        <v>3.5</v>
      </c>
      <c r="L17" s="42">
        <f>POWER(I17*0.975,1/3)</f>
        <v>0.9393076235346826</v>
      </c>
      <c r="M17" s="43"/>
      <c r="N17" s="44">
        <v>42</v>
      </c>
      <c r="O17" s="45">
        <v>52</v>
      </c>
      <c r="P17" s="46">
        <f>N17*60+O17</f>
        <v>2572</v>
      </c>
      <c r="Q17" s="44">
        <v>56</v>
      </c>
      <c r="R17" s="45">
        <v>8</v>
      </c>
      <c r="S17" s="46">
        <f>Q17*60+R17</f>
        <v>3368</v>
      </c>
      <c r="T17" s="44">
        <v>25</v>
      </c>
      <c r="U17" s="45">
        <v>3</v>
      </c>
      <c r="V17" s="48">
        <f>T17*60+U17</f>
        <v>1503</v>
      </c>
      <c r="W17" s="44">
        <v>45</v>
      </c>
      <c r="X17" s="45">
        <v>14</v>
      </c>
      <c r="Y17" s="48">
        <f>W17*60+X17</f>
        <v>2714</v>
      </c>
      <c r="Z17" s="44">
        <v>56</v>
      </c>
      <c r="AA17" s="45">
        <v>8</v>
      </c>
      <c r="AB17" s="48">
        <f>Z17*60+AA17</f>
        <v>3368</v>
      </c>
      <c r="AC17" s="44">
        <v>41</v>
      </c>
      <c r="AD17" s="45">
        <v>36</v>
      </c>
      <c r="AE17" s="48">
        <f>AC17*60+AD17</f>
        <v>2496</v>
      </c>
      <c r="AF17" s="50">
        <f>ROUND(P17+S17+V17+Y17+AB17+AE17-MAX(P17,K17,V17)-MAX(Y17,AB17,AE17),0)</f>
        <v>10081</v>
      </c>
      <c r="AG17" s="51">
        <f>AF17/L17</f>
        <v>10732.373236857662</v>
      </c>
      <c r="AH17" s="52"/>
      <c r="AI17" s="13"/>
      <c r="AJ17"/>
      <c r="AK17"/>
      <c r="AL17"/>
      <c r="AM17"/>
      <c r="AN17"/>
      <c r="AO17"/>
      <c r="AP17"/>
      <c r="AQ17"/>
      <c r="AR17"/>
    </row>
    <row r="18" spans="2:44" s="1" customFormat="1" ht="15" customHeight="1">
      <c r="B18" s="33">
        <v>11</v>
      </c>
      <c r="C18" s="34" t="s">
        <v>66</v>
      </c>
      <c r="D18" s="35"/>
      <c r="E18" s="36"/>
      <c r="F18" s="36" t="s">
        <v>67</v>
      </c>
      <c r="G18" s="53"/>
      <c r="H18" s="54"/>
      <c r="I18" s="55">
        <v>1</v>
      </c>
      <c r="J18" s="56" t="s">
        <v>15</v>
      </c>
      <c r="K18" s="57">
        <v>4</v>
      </c>
      <c r="L18" s="42">
        <f>POWER(I18*0.975,1/3)</f>
        <v>0.9915962413403874</v>
      </c>
      <c r="M18" s="43"/>
      <c r="N18" s="44">
        <v>41</v>
      </c>
      <c r="O18" s="45">
        <v>36</v>
      </c>
      <c r="P18" s="46">
        <f>N18*60+O18</f>
        <v>2496</v>
      </c>
      <c r="Q18" s="44">
        <v>54</v>
      </c>
      <c r="R18" s="45">
        <v>3</v>
      </c>
      <c r="S18" s="46">
        <f>Q18*60+R18</f>
        <v>3243</v>
      </c>
      <c r="T18" s="47">
        <v>35</v>
      </c>
      <c r="U18" s="45">
        <v>25</v>
      </c>
      <c r="V18" s="48">
        <f>T18*60+U18</f>
        <v>2125</v>
      </c>
      <c r="W18" s="44">
        <v>39</v>
      </c>
      <c r="X18" s="45">
        <v>52</v>
      </c>
      <c r="Y18" s="48">
        <f>W18*60+X18</f>
        <v>2392</v>
      </c>
      <c r="Z18" s="44">
        <v>54</v>
      </c>
      <c r="AA18" s="45">
        <v>3</v>
      </c>
      <c r="AB18" s="48">
        <f>Z18*60+AA18</f>
        <v>3243</v>
      </c>
      <c r="AC18" s="44">
        <v>52</v>
      </c>
      <c r="AD18" s="45">
        <v>45</v>
      </c>
      <c r="AE18" s="48">
        <f>AC18*60+AD18</f>
        <v>3165</v>
      </c>
      <c r="AF18" s="50">
        <f>ROUND(P18+S18+V18+Y18+AB18+AE18-MAX(P18,K18,V18)-MAX(Y18,AB18,AE18),0)</f>
        <v>10925</v>
      </c>
      <c r="AG18" s="51">
        <f>AF18/L18</f>
        <v>11017.589160314043</v>
      </c>
      <c r="AH18" s="52"/>
      <c r="AI18" s="13"/>
      <c r="AJ18"/>
      <c r="AK18"/>
      <c r="AL18"/>
      <c r="AM18"/>
      <c r="AN18"/>
      <c r="AO18"/>
      <c r="AP18"/>
      <c r="AQ18"/>
      <c r="AR18"/>
    </row>
    <row r="19" spans="2:44" s="1" customFormat="1" ht="15" customHeight="1">
      <c r="B19" s="33">
        <v>12</v>
      </c>
      <c r="C19" s="34" t="s">
        <v>68</v>
      </c>
      <c r="D19" s="35"/>
      <c r="E19" s="36" t="s">
        <v>35</v>
      </c>
      <c r="F19" s="36" t="s">
        <v>41</v>
      </c>
      <c r="G19" s="53" t="s">
        <v>37</v>
      </c>
      <c r="H19" s="54"/>
      <c r="I19" s="69">
        <v>1.1</v>
      </c>
      <c r="J19" s="70">
        <v>0.8270000000000001</v>
      </c>
      <c r="K19" s="71">
        <v>16.63</v>
      </c>
      <c r="L19" s="42">
        <f>POWER(I19*0.975,1/3)</f>
        <v>1.0236050824969547</v>
      </c>
      <c r="M19" s="43"/>
      <c r="N19" s="44">
        <v>56</v>
      </c>
      <c r="O19" s="45">
        <v>46</v>
      </c>
      <c r="P19" s="46">
        <f>N19*60+O19</f>
        <v>3406</v>
      </c>
      <c r="Q19" s="44">
        <v>36</v>
      </c>
      <c r="R19" s="45">
        <v>36</v>
      </c>
      <c r="S19" s="46">
        <f>Q19*60+R19</f>
        <v>2196</v>
      </c>
      <c r="T19" s="44">
        <v>47</v>
      </c>
      <c r="U19" s="45">
        <v>14</v>
      </c>
      <c r="V19" s="48">
        <f>T19*60+U19</f>
        <v>2834</v>
      </c>
      <c r="W19" s="44" t="s">
        <v>15</v>
      </c>
      <c r="X19" s="45">
        <v>9999</v>
      </c>
      <c r="Y19" s="48">
        <f>W19*60+X19</f>
        <v>9999</v>
      </c>
      <c r="Z19" s="44">
        <v>45</v>
      </c>
      <c r="AA19" s="45">
        <v>45</v>
      </c>
      <c r="AB19" s="48">
        <f>Z19*60+AA19</f>
        <v>2745</v>
      </c>
      <c r="AC19" s="44" t="s">
        <v>15</v>
      </c>
      <c r="AD19" s="45">
        <v>9999</v>
      </c>
      <c r="AE19" s="48">
        <f>AC19*60+AD19</f>
        <v>9999</v>
      </c>
      <c r="AF19" s="50">
        <f>ROUND(P19+S19+V19+Y19+AB19+AE19-MAX(P19,K19,V19)-MAX(Y19,AB19,AE19),0)</f>
        <v>17774</v>
      </c>
      <c r="AG19" s="51">
        <f>AF19/L19</f>
        <v>17364.118549160172</v>
      </c>
      <c r="AH19" s="52"/>
      <c r="AI19" s="13"/>
      <c r="AJ19"/>
      <c r="AK19"/>
      <c r="AL19"/>
      <c r="AM19"/>
      <c r="AN19"/>
      <c r="AO19"/>
      <c r="AP19"/>
      <c r="AQ19"/>
      <c r="AR19"/>
    </row>
    <row r="20" spans="2:44" s="1" customFormat="1" ht="15" customHeight="1">
      <c r="B20" s="33">
        <v>13</v>
      </c>
      <c r="C20" s="34" t="s">
        <v>69</v>
      </c>
      <c r="D20" s="65" t="s">
        <v>70</v>
      </c>
      <c r="E20" s="36" t="s">
        <v>35</v>
      </c>
      <c r="F20" s="60" t="s">
        <v>71</v>
      </c>
      <c r="G20" s="66" t="s">
        <v>57</v>
      </c>
      <c r="H20" s="38"/>
      <c r="I20" s="62">
        <v>1.01</v>
      </c>
      <c r="J20" s="62">
        <v>0.95</v>
      </c>
      <c r="K20" s="41">
        <v>15.8</v>
      </c>
      <c r="L20" s="42">
        <f>POWER(I20*0.975,1/3)</f>
        <v>0.99489060521339</v>
      </c>
      <c r="M20" s="43"/>
      <c r="N20" s="44">
        <v>46</v>
      </c>
      <c r="O20" s="45">
        <v>52</v>
      </c>
      <c r="P20" s="46">
        <f>N20*60+O20</f>
        <v>2812</v>
      </c>
      <c r="Q20" s="44">
        <v>58</v>
      </c>
      <c r="R20" s="45">
        <v>15</v>
      </c>
      <c r="S20" s="46">
        <f>Q20*60+R20</f>
        <v>3495</v>
      </c>
      <c r="T20" s="47">
        <v>35</v>
      </c>
      <c r="U20" s="45">
        <v>12</v>
      </c>
      <c r="V20" s="48">
        <f>T20*60+U20</f>
        <v>2112</v>
      </c>
      <c r="W20" s="46"/>
      <c r="X20" s="46">
        <v>9999</v>
      </c>
      <c r="Y20" s="48">
        <f>W20*60+X20</f>
        <v>9999</v>
      </c>
      <c r="Z20" s="46"/>
      <c r="AA20" s="46">
        <v>9999</v>
      </c>
      <c r="AB20" s="48">
        <f>Z20*60+AA20</f>
        <v>9999</v>
      </c>
      <c r="AC20" s="46"/>
      <c r="AD20" s="46">
        <v>9999</v>
      </c>
      <c r="AE20" s="48">
        <f>AC20*60+AD20</f>
        <v>9999</v>
      </c>
      <c r="AF20" s="50">
        <f>ROUND(P20+S20+V20+Y20+AB20+AE20-MAX(P20,K20,V20)-MAX(Y20,AB20,AE20),0)</f>
        <v>25605</v>
      </c>
      <c r="AG20" s="51">
        <f>AF20/L20</f>
        <v>25736.49792834066</v>
      </c>
      <c r="AH20" s="52"/>
      <c r="AI20" s="13"/>
      <c r="AJ20"/>
      <c r="AK20"/>
      <c r="AL20"/>
      <c r="AM20"/>
      <c r="AN20"/>
      <c r="AO20"/>
      <c r="AP20"/>
      <c r="AQ20"/>
      <c r="AR20"/>
    </row>
    <row r="21" spans="2:44" s="1" customFormat="1" ht="15" customHeight="1">
      <c r="B21" s="33">
        <v>14</v>
      </c>
      <c r="C21" s="34" t="s">
        <v>72</v>
      </c>
      <c r="D21" s="58"/>
      <c r="E21" s="36" t="s">
        <v>51</v>
      </c>
      <c r="F21" s="75" t="s">
        <v>73</v>
      </c>
      <c r="G21" s="53" t="s">
        <v>74</v>
      </c>
      <c r="H21" s="76"/>
      <c r="I21" s="55">
        <v>0.932</v>
      </c>
      <c r="J21" s="56">
        <v>0.6880000000000001</v>
      </c>
      <c r="K21" s="57">
        <v>2</v>
      </c>
      <c r="L21" s="42">
        <f>POWER(I21*0.975,1/3)</f>
        <v>0.9685904350441548</v>
      </c>
      <c r="M21" s="43"/>
      <c r="N21" s="44">
        <v>52</v>
      </c>
      <c r="O21" s="45">
        <v>45</v>
      </c>
      <c r="P21" s="46">
        <f>N21*60+O21</f>
        <v>3165</v>
      </c>
      <c r="Q21" s="44">
        <v>46</v>
      </c>
      <c r="R21" s="45">
        <v>25</v>
      </c>
      <c r="S21" s="46">
        <f>Q21*60+R21</f>
        <v>2785</v>
      </c>
      <c r="T21" s="44">
        <v>45</v>
      </c>
      <c r="U21" s="45">
        <v>52</v>
      </c>
      <c r="V21" s="48">
        <f>T21*60+U21</f>
        <v>2752</v>
      </c>
      <c r="W21" s="46"/>
      <c r="X21" s="46">
        <v>9999</v>
      </c>
      <c r="Y21" s="48">
        <f>W21*60+X21</f>
        <v>9999</v>
      </c>
      <c r="Z21" s="46"/>
      <c r="AA21" s="46">
        <v>9999</v>
      </c>
      <c r="AB21" s="48">
        <f>Z21*60+AA21</f>
        <v>9999</v>
      </c>
      <c r="AC21" s="46"/>
      <c r="AD21" s="46">
        <v>9999</v>
      </c>
      <c r="AE21" s="48">
        <f>AC21*60+AD21</f>
        <v>9999</v>
      </c>
      <c r="AF21" s="50">
        <f>ROUND(P21+S21+V21+Y21+AB21+AE21-MAX(P21,K21,V21)-MAX(Y21,AB21,AE21),0)</f>
        <v>25535</v>
      </c>
      <c r="AG21" s="51">
        <f>AF21/L21</f>
        <v>26363.05199404116</v>
      </c>
      <c r="AH21" s="52"/>
      <c r="AI21" s="13"/>
      <c r="AJ21"/>
      <c r="AK21"/>
      <c r="AL21"/>
      <c r="AM21"/>
      <c r="AN21"/>
      <c r="AO21"/>
      <c r="AP21"/>
      <c r="AQ21"/>
      <c r="AR21"/>
    </row>
    <row r="22" spans="2:44" s="1" customFormat="1" ht="15" customHeight="1">
      <c r="B22" s="33">
        <v>15</v>
      </c>
      <c r="C22" s="34" t="s">
        <v>75</v>
      </c>
      <c r="D22" s="35"/>
      <c r="E22" s="36" t="s">
        <v>60</v>
      </c>
      <c r="F22" s="36" t="s">
        <v>76</v>
      </c>
      <c r="G22" s="37" t="s">
        <v>77</v>
      </c>
      <c r="H22" s="54"/>
      <c r="I22" s="39">
        <v>0.871</v>
      </c>
      <c r="J22" s="40">
        <v>0.7</v>
      </c>
      <c r="K22" s="57">
        <v>11.11</v>
      </c>
      <c r="L22" s="42">
        <f>POWER(I22*0.975,1/3)</f>
        <v>0.9469802543954299</v>
      </c>
      <c r="M22" s="43"/>
      <c r="N22" s="44">
        <v>58</v>
      </c>
      <c r="O22" s="45">
        <v>47</v>
      </c>
      <c r="P22" s="46">
        <f>N22*60+O22</f>
        <v>3527</v>
      </c>
      <c r="Q22" s="44">
        <v>45</v>
      </c>
      <c r="R22" s="45">
        <v>45</v>
      </c>
      <c r="S22" s="46">
        <f>Q22*60+R22</f>
        <v>2745</v>
      </c>
      <c r="T22" s="44">
        <v>54</v>
      </c>
      <c r="U22" s="45">
        <v>52</v>
      </c>
      <c r="V22" s="48">
        <f>T22*60+U22</f>
        <v>3292</v>
      </c>
      <c r="W22" s="46"/>
      <c r="X22" s="46">
        <v>9999</v>
      </c>
      <c r="Y22" s="48">
        <f>W22*60+X22</f>
        <v>9999</v>
      </c>
      <c r="Z22" s="46"/>
      <c r="AA22" s="46">
        <v>9999</v>
      </c>
      <c r="AB22" s="48">
        <f>Z22*60+AA22</f>
        <v>9999</v>
      </c>
      <c r="AC22" s="46"/>
      <c r="AD22" s="46">
        <v>9999</v>
      </c>
      <c r="AE22" s="48">
        <f>AC22*60+AD22</f>
        <v>9999</v>
      </c>
      <c r="AF22" s="50">
        <f>ROUND(P22+S22+V22+Y22+AB22+AE22-MAX(P22,K22,V22)-MAX(Y22,AB22,AE22),0)</f>
        <v>26035</v>
      </c>
      <c r="AG22" s="51">
        <f>AF22/L22</f>
        <v>27492.653494260274</v>
      </c>
      <c r="AH22" s="52"/>
      <c r="AI22" s="13"/>
      <c r="AJ22"/>
      <c r="AK22"/>
      <c r="AL22"/>
      <c r="AM22"/>
      <c r="AN22"/>
      <c r="AO22"/>
      <c r="AP22"/>
      <c r="AQ22"/>
      <c r="AR22"/>
    </row>
    <row r="23" spans="2:44" s="1" customFormat="1" ht="15" customHeight="1">
      <c r="B23" s="33">
        <v>16</v>
      </c>
      <c r="C23" s="34" t="s">
        <v>78</v>
      </c>
      <c r="D23" s="35"/>
      <c r="E23" s="36" t="s">
        <v>35</v>
      </c>
      <c r="F23" s="36" t="s">
        <v>79</v>
      </c>
      <c r="G23" s="53" t="s">
        <v>57</v>
      </c>
      <c r="H23" s="54"/>
      <c r="I23" s="55">
        <v>0.76</v>
      </c>
      <c r="J23" s="56">
        <v>0.34</v>
      </c>
      <c r="K23" s="57">
        <v>3.6</v>
      </c>
      <c r="L23" s="42">
        <f>POWER(I23*0.975,1/3)</f>
        <v>0.9049114205703729</v>
      </c>
      <c r="M23" s="43"/>
      <c r="N23" s="44">
        <v>45</v>
      </c>
      <c r="O23" s="45">
        <v>54</v>
      </c>
      <c r="P23" s="46">
        <f>N23*60+O23</f>
        <v>2754</v>
      </c>
      <c r="Q23" s="44">
        <v>52</v>
      </c>
      <c r="R23" s="45">
        <v>51</v>
      </c>
      <c r="S23" s="46">
        <f>Q23*60+R23</f>
        <v>3171</v>
      </c>
      <c r="T23" s="44">
        <v>38</v>
      </c>
      <c r="U23" s="45">
        <v>36</v>
      </c>
      <c r="V23" s="48">
        <f>T23*60+U23</f>
        <v>2316</v>
      </c>
      <c r="W23" s="46"/>
      <c r="X23" s="46">
        <v>9999</v>
      </c>
      <c r="Y23" s="48">
        <f>W23*60+X23</f>
        <v>9999</v>
      </c>
      <c r="Z23" s="46"/>
      <c r="AA23" s="46">
        <v>9999</v>
      </c>
      <c r="AB23" s="48">
        <f>Z23*60+AA23</f>
        <v>9999</v>
      </c>
      <c r="AC23" s="46"/>
      <c r="AD23" s="46">
        <v>9999</v>
      </c>
      <c r="AE23" s="48">
        <f>AC23*60+AD23</f>
        <v>9999</v>
      </c>
      <c r="AF23" s="50">
        <f>ROUND(P23+S23+V23+Y23+AB23+AE23-MAX(P23,K23,V23)-MAX(Y23,AB23,AE23),0)</f>
        <v>25485</v>
      </c>
      <c r="AG23" s="51">
        <f>AF23/L23</f>
        <v>28162.977525398674</v>
      </c>
      <c r="AH23" s="52"/>
      <c r="AI23" s="13"/>
      <c r="AJ23"/>
      <c r="AK23"/>
      <c r="AL23"/>
      <c r="AM23"/>
      <c r="AN23"/>
      <c r="AO23"/>
      <c r="AP23"/>
      <c r="AQ23"/>
      <c r="AR23"/>
    </row>
    <row r="24" spans="2:44" s="1" customFormat="1" ht="15" customHeight="1">
      <c r="B24" s="33">
        <v>17</v>
      </c>
      <c r="C24" s="77" t="s">
        <v>80</v>
      </c>
      <c r="D24" s="78" t="s">
        <v>48</v>
      </c>
      <c r="E24" s="79"/>
      <c r="F24" s="80" t="s">
        <v>81</v>
      </c>
      <c r="G24" s="81" t="s">
        <v>82</v>
      </c>
      <c r="H24" s="38"/>
      <c r="I24" s="82">
        <v>0.43</v>
      </c>
      <c r="J24" s="82">
        <v>0.17200000000000001</v>
      </c>
      <c r="K24" s="83">
        <v>1</v>
      </c>
      <c r="L24" s="42">
        <f>POWER(I24*0.975,1/3)</f>
        <v>0.748441206907749</v>
      </c>
      <c r="M24" s="43"/>
      <c r="N24" s="44">
        <v>45</v>
      </c>
      <c r="O24" s="45">
        <v>25</v>
      </c>
      <c r="P24" s="46">
        <f>N24*60+O24</f>
        <v>2725</v>
      </c>
      <c r="Q24" s="44">
        <v>45</v>
      </c>
      <c r="R24" s="45">
        <v>39</v>
      </c>
      <c r="S24" s="46">
        <f>Q24*60+R24</f>
        <v>2739</v>
      </c>
      <c r="T24" s="44">
        <v>52</v>
      </c>
      <c r="U24" s="45">
        <v>51</v>
      </c>
      <c r="V24" s="48">
        <f>T24*60+U24</f>
        <v>3171</v>
      </c>
      <c r="W24" s="46"/>
      <c r="X24" s="46">
        <v>9999</v>
      </c>
      <c r="Y24" s="48">
        <f>W24*60+X24</f>
        <v>9999</v>
      </c>
      <c r="Z24" s="46"/>
      <c r="AA24" s="46">
        <v>9999</v>
      </c>
      <c r="AB24" s="48">
        <f>Z24*60+AA24</f>
        <v>9999</v>
      </c>
      <c r="AC24" s="46"/>
      <c r="AD24" s="46">
        <v>9999</v>
      </c>
      <c r="AE24" s="48">
        <f>AC24*60+AD24</f>
        <v>9999</v>
      </c>
      <c r="AF24" s="50">
        <f>ROUND(P24+S24+V24+Y24+AB24+AE24-MAX(P24,K24,V24)-MAX(Y24,AB24,AE24),0)</f>
        <v>25462</v>
      </c>
      <c r="AG24" s="51">
        <f>AF24/L24</f>
        <v>34020.04027169817</v>
      </c>
      <c r="AH24" s="52"/>
      <c r="AI24" s="13"/>
      <c r="AJ24"/>
      <c r="AK24"/>
      <c r="AL24"/>
      <c r="AM24"/>
      <c r="AN24"/>
      <c r="AO24"/>
      <c r="AP24"/>
      <c r="AQ24"/>
      <c r="AR24"/>
    </row>
    <row r="25" spans="2:44" s="1" customFormat="1" ht="15" customHeight="1">
      <c r="B25" s="33">
        <v>18</v>
      </c>
      <c r="C25" s="34"/>
      <c r="D25" s="35"/>
      <c r="E25" s="36"/>
      <c r="F25" s="36"/>
      <c r="G25" s="37"/>
      <c r="H25" s="54"/>
      <c r="I25" s="62"/>
      <c r="J25" s="62"/>
      <c r="K25" s="41"/>
      <c r="L25" s="42"/>
      <c r="M25" s="43"/>
      <c r="N25" s="44"/>
      <c r="O25" s="49"/>
      <c r="P25" s="84"/>
      <c r="Q25" s="44"/>
      <c r="R25" s="45" t="s">
        <v>15</v>
      </c>
      <c r="S25" s="84"/>
      <c r="T25" s="85"/>
      <c r="U25" s="86"/>
      <c r="V25" s="87"/>
      <c r="W25" s="84"/>
      <c r="X25" s="84"/>
      <c r="Y25" s="87"/>
      <c r="Z25" s="84"/>
      <c r="AA25" s="84"/>
      <c r="AB25" s="87"/>
      <c r="AC25" s="84"/>
      <c r="AD25" s="84"/>
      <c r="AE25" s="84"/>
      <c r="AF25" s="88"/>
      <c r="AG25" s="89"/>
      <c r="AH25" s="64"/>
      <c r="AI25" s="13"/>
      <c r="AJ25"/>
      <c r="AK25"/>
      <c r="AL25"/>
      <c r="AM25"/>
      <c r="AN25"/>
      <c r="AO25"/>
      <c r="AP25"/>
      <c r="AQ25"/>
      <c r="AR25"/>
    </row>
    <row r="26" spans="2:44" s="1" customFormat="1" ht="15" customHeight="1">
      <c r="B26" s="33">
        <v>19</v>
      </c>
      <c r="C26" s="34"/>
      <c r="D26" s="35"/>
      <c r="E26" s="36"/>
      <c r="F26" s="36"/>
      <c r="G26" s="37"/>
      <c r="H26" s="54"/>
      <c r="I26" s="62"/>
      <c r="J26" s="62"/>
      <c r="K26" s="41"/>
      <c r="L26" s="42"/>
      <c r="M26" s="43"/>
      <c r="N26" s="44"/>
      <c r="O26" s="49"/>
      <c r="P26" s="84"/>
      <c r="Q26" s="44"/>
      <c r="R26" s="45"/>
      <c r="S26" s="84"/>
      <c r="T26" s="85"/>
      <c r="U26" s="86"/>
      <c r="V26" s="87"/>
      <c r="W26" s="84"/>
      <c r="X26" s="84"/>
      <c r="Y26" s="87"/>
      <c r="Z26" s="84"/>
      <c r="AA26" s="84"/>
      <c r="AB26" s="87"/>
      <c r="AC26" s="84"/>
      <c r="AD26" s="84"/>
      <c r="AE26" s="84"/>
      <c r="AF26" s="88"/>
      <c r="AG26" s="89"/>
      <c r="AH26" s="64"/>
      <c r="AI26" s="13"/>
      <c r="AJ26"/>
      <c r="AK26"/>
      <c r="AL26"/>
      <c r="AM26"/>
      <c r="AN26"/>
      <c r="AO26"/>
      <c r="AP26"/>
      <c r="AQ26"/>
      <c r="AR26"/>
    </row>
    <row r="27" spans="2:44" s="1" customFormat="1" ht="15" customHeight="1">
      <c r="B27" s="33">
        <v>20</v>
      </c>
      <c r="C27" s="34"/>
      <c r="D27" s="35"/>
      <c r="E27" s="36"/>
      <c r="F27" s="36"/>
      <c r="G27" s="37"/>
      <c r="H27" s="54"/>
      <c r="I27" s="62"/>
      <c r="J27" s="62"/>
      <c r="K27" s="41"/>
      <c r="L27" s="42"/>
      <c r="M27" s="43"/>
      <c r="N27" s="44"/>
      <c r="O27" s="49"/>
      <c r="P27" s="84"/>
      <c r="Q27" s="44"/>
      <c r="R27" s="45"/>
      <c r="S27" s="84"/>
      <c r="T27" s="85"/>
      <c r="U27" s="86"/>
      <c r="V27" s="87"/>
      <c r="W27" s="84"/>
      <c r="X27" s="84"/>
      <c r="Y27" s="87"/>
      <c r="Z27" s="84"/>
      <c r="AA27" s="84"/>
      <c r="AB27" s="87"/>
      <c r="AC27" s="84"/>
      <c r="AD27" s="84"/>
      <c r="AE27" s="84"/>
      <c r="AF27" s="88"/>
      <c r="AG27" s="89"/>
      <c r="AH27" s="64"/>
      <c r="AI27" s="13"/>
      <c r="AJ27"/>
      <c r="AK27"/>
      <c r="AL27"/>
      <c r="AM27"/>
      <c r="AN27"/>
      <c r="AO27"/>
      <c r="AP27"/>
      <c r="AQ27"/>
      <c r="AR27"/>
    </row>
    <row r="28" spans="2:44" s="1" customFormat="1" ht="15" customHeight="1">
      <c r="B28" s="33">
        <v>21</v>
      </c>
      <c r="C28" s="34"/>
      <c r="D28" s="35"/>
      <c r="E28" s="36"/>
      <c r="F28" s="36"/>
      <c r="G28" s="37"/>
      <c r="H28" s="54"/>
      <c r="I28" s="62"/>
      <c r="J28" s="62"/>
      <c r="K28" s="41"/>
      <c r="L28" s="42"/>
      <c r="M28" s="43"/>
      <c r="N28" s="44"/>
      <c r="O28" s="49"/>
      <c r="P28" s="84"/>
      <c r="Q28" s="44"/>
      <c r="R28" s="45"/>
      <c r="S28" s="84"/>
      <c r="T28" s="85"/>
      <c r="U28" s="86"/>
      <c r="V28" s="87"/>
      <c r="W28" s="84"/>
      <c r="X28" s="84"/>
      <c r="Y28" s="87"/>
      <c r="Z28" s="84"/>
      <c r="AA28" s="84"/>
      <c r="AB28" s="87"/>
      <c r="AC28" s="84"/>
      <c r="AD28" s="84"/>
      <c r="AE28" s="84"/>
      <c r="AF28" s="88"/>
      <c r="AG28" s="89"/>
      <c r="AH28" s="64"/>
      <c r="AI28" s="13"/>
      <c r="AJ28"/>
      <c r="AK28"/>
      <c r="AL28"/>
      <c r="AM28"/>
      <c r="AN28"/>
      <c r="AO28"/>
      <c r="AP28"/>
      <c r="AQ28"/>
      <c r="AR28"/>
    </row>
    <row r="29" spans="2:44" s="1" customFormat="1" ht="15" customHeight="1">
      <c r="B29" s="33">
        <v>22</v>
      </c>
      <c r="C29" s="34"/>
      <c r="D29" s="35"/>
      <c r="E29" s="36"/>
      <c r="F29" s="36"/>
      <c r="G29" s="37"/>
      <c r="H29" s="54"/>
      <c r="I29" s="62"/>
      <c r="J29" s="62"/>
      <c r="K29" s="41"/>
      <c r="L29" s="42"/>
      <c r="M29" s="43"/>
      <c r="N29" s="44"/>
      <c r="O29" s="49"/>
      <c r="P29" s="84"/>
      <c r="Q29" s="44"/>
      <c r="R29" s="45"/>
      <c r="S29" s="84"/>
      <c r="T29" s="85"/>
      <c r="U29" s="86"/>
      <c r="V29" s="87"/>
      <c r="W29" s="84"/>
      <c r="X29" s="84"/>
      <c r="Y29" s="87"/>
      <c r="Z29" s="84"/>
      <c r="AA29" s="84"/>
      <c r="AB29" s="87"/>
      <c r="AC29" s="84"/>
      <c r="AD29" s="84"/>
      <c r="AE29" s="84"/>
      <c r="AF29" s="88"/>
      <c r="AG29" s="89"/>
      <c r="AH29" s="64"/>
      <c r="AI29" s="13"/>
      <c r="AJ29"/>
      <c r="AK29"/>
      <c r="AL29"/>
      <c r="AM29"/>
      <c r="AN29"/>
      <c r="AO29"/>
      <c r="AP29"/>
      <c r="AQ29"/>
      <c r="AR29"/>
    </row>
    <row r="30" spans="2:44" s="1" customFormat="1" ht="15" customHeight="1">
      <c r="B30" s="33">
        <v>23</v>
      </c>
      <c r="C30" s="34"/>
      <c r="D30" s="35"/>
      <c r="E30" s="36"/>
      <c r="F30" s="36"/>
      <c r="G30" s="37"/>
      <c r="H30" s="54"/>
      <c r="I30" s="62"/>
      <c r="J30" s="62"/>
      <c r="K30" s="41"/>
      <c r="L30" s="42"/>
      <c r="M30" s="43"/>
      <c r="N30" s="44"/>
      <c r="O30" s="49"/>
      <c r="P30" s="84"/>
      <c r="Q30" s="44"/>
      <c r="R30" s="45"/>
      <c r="S30" s="84"/>
      <c r="T30" s="85"/>
      <c r="U30" s="86"/>
      <c r="V30" s="87"/>
      <c r="W30" s="84"/>
      <c r="X30" s="84"/>
      <c r="Y30" s="87"/>
      <c r="Z30" s="84"/>
      <c r="AA30" s="84"/>
      <c r="AB30" s="87"/>
      <c r="AC30" s="84"/>
      <c r="AD30" s="84"/>
      <c r="AE30" s="84"/>
      <c r="AF30" s="88"/>
      <c r="AG30" s="89"/>
      <c r="AH30" s="64"/>
      <c r="AI30" s="13"/>
      <c r="AJ30"/>
      <c r="AK30"/>
      <c r="AL30"/>
      <c r="AM30"/>
      <c r="AN30"/>
      <c r="AO30"/>
      <c r="AP30"/>
      <c r="AQ30"/>
      <c r="AR30"/>
    </row>
    <row r="31" spans="2:44" s="1" customFormat="1" ht="15" customHeight="1">
      <c r="B31" s="33">
        <v>24</v>
      </c>
      <c r="C31" s="34"/>
      <c r="D31" s="35"/>
      <c r="E31" s="36"/>
      <c r="F31" s="36"/>
      <c r="G31" s="37"/>
      <c r="H31" s="54"/>
      <c r="I31" s="62"/>
      <c r="J31" s="62"/>
      <c r="K31" s="41"/>
      <c r="L31" s="42"/>
      <c r="M31" s="43"/>
      <c r="N31" s="44"/>
      <c r="O31" s="49"/>
      <c r="P31" s="84"/>
      <c r="Q31" s="44"/>
      <c r="R31" s="45"/>
      <c r="S31" s="84"/>
      <c r="T31" s="85"/>
      <c r="U31" s="86"/>
      <c r="V31" s="87"/>
      <c r="W31" s="84"/>
      <c r="X31" s="84"/>
      <c r="Y31" s="87"/>
      <c r="Z31" s="84"/>
      <c r="AA31" s="84"/>
      <c r="AB31" s="87"/>
      <c r="AC31" s="84"/>
      <c r="AD31" s="84"/>
      <c r="AE31" s="84"/>
      <c r="AF31" s="88"/>
      <c r="AG31" s="89"/>
      <c r="AH31" s="64"/>
      <c r="AI31" s="13"/>
      <c r="AJ31"/>
      <c r="AK31"/>
      <c r="AL31"/>
      <c r="AM31"/>
      <c r="AN31"/>
      <c r="AO31"/>
      <c r="AP31"/>
      <c r="AQ31"/>
      <c r="AR31"/>
    </row>
    <row r="32" spans="2:44" s="1" customFormat="1" ht="15" customHeight="1">
      <c r="B32" s="33">
        <v>25</v>
      </c>
      <c r="C32" s="34"/>
      <c r="D32" s="35"/>
      <c r="E32" s="36"/>
      <c r="F32" s="36"/>
      <c r="G32" s="37"/>
      <c r="H32" s="54"/>
      <c r="I32" s="62"/>
      <c r="J32" s="62"/>
      <c r="K32" s="41"/>
      <c r="L32" s="42"/>
      <c r="M32" s="43"/>
      <c r="N32" s="44"/>
      <c r="O32" s="49"/>
      <c r="P32" s="84"/>
      <c r="Q32" s="44"/>
      <c r="R32" s="45"/>
      <c r="S32" s="84"/>
      <c r="T32" s="85"/>
      <c r="U32" s="86"/>
      <c r="V32" s="87"/>
      <c r="W32" s="84"/>
      <c r="X32" s="84"/>
      <c r="Y32" s="87"/>
      <c r="Z32" s="84"/>
      <c r="AA32" s="84"/>
      <c r="AB32" s="87"/>
      <c r="AC32" s="84"/>
      <c r="AD32" s="84"/>
      <c r="AE32" s="84"/>
      <c r="AF32" s="88"/>
      <c r="AG32" s="89"/>
      <c r="AH32" s="64"/>
      <c r="AI32" s="13"/>
      <c r="AJ32"/>
      <c r="AK32"/>
      <c r="AL32"/>
      <c r="AM32"/>
      <c r="AN32"/>
      <c r="AO32"/>
      <c r="AP32"/>
      <c r="AQ32"/>
      <c r="AR32"/>
    </row>
    <row r="33" spans="1:44" s="1" customFormat="1" ht="15" customHeight="1">
      <c r="A33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J33"/>
      <c r="AK33"/>
      <c r="AL33"/>
      <c r="AM33"/>
      <c r="AN33"/>
      <c r="AO33"/>
      <c r="AP33"/>
      <c r="AQ33"/>
      <c r="AR33"/>
    </row>
    <row r="34" spans="36:43" s="1" customFormat="1" ht="15" customHeight="1">
      <c r="AJ34"/>
      <c r="AK34"/>
      <c r="AL34"/>
      <c r="AM34"/>
      <c r="AN34"/>
      <c r="AO34"/>
      <c r="AP34"/>
      <c r="AQ34"/>
    </row>
    <row r="35" spans="3:43" s="1" customFormat="1" ht="15" customHeight="1">
      <c r="C35" s="91" t="s">
        <v>83</v>
      </c>
      <c r="E35" s="92"/>
      <c r="AJ35"/>
      <c r="AK35"/>
      <c r="AL35"/>
      <c r="AM35"/>
      <c r="AN35"/>
      <c r="AO35"/>
      <c r="AP35"/>
      <c r="AQ35"/>
    </row>
    <row r="36" spans="3:43" s="1" customFormat="1" ht="15" customHeight="1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AJ36"/>
      <c r="AK36"/>
      <c r="AL36"/>
      <c r="AM36"/>
      <c r="AN36"/>
      <c r="AO36"/>
      <c r="AP36"/>
      <c r="AQ36"/>
    </row>
    <row r="37" spans="3:21" s="1" customFormat="1" ht="15" customHeight="1">
      <c r="C37" s="93"/>
      <c r="D37" s="94" t="s">
        <v>84</v>
      </c>
      <c r="E37" s="95" t="s">
        <v>85</v>
      </c>
      <c r="F37" s="95"/>
      <c r="G37" s="95"/>
      <c r="H37" s="95"/>
      <c r="I37" s="95"/>
      <c r="J37" s="95"/>
      <c r="K37" s="95"/>
      <c r="L37" s="95"/>
      <c r="M37" s="96"/>
      <c r="N37" s="96"/>
      <c r="O37" s="96"/>
      <c r="P37" s="96"/>
      <c r="Q37" s="96"/>
      <c r="R37" s="97"/>
      <c r="S37"/>
      <c r="T37"/>
      <c r="U37"/>
    </row>
    <row r="38" spans="3:21" s="1" customFormat="1" ht="15" customHeight="1">
      <c r="C38" s="98" t="s">
        <v>86</v>
      </c>
      <c r="D38" s="99" t="s">
        <v>87</v>
      </c>
      <c r="E38" s="100" t="s">
        <v>88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2"/>
      <c r="S38"/>
      <c r="T38"/>
      <c r="U38"/>
    </row>
    <row r="39" spans="3:21" s="1" customFormat="1" ht="15" customHeight="1">
      <c r="C39" s="103"/>
      <c r="D39" s="99" t="s">
        <v>89</v>
      </c>
      <c r="E39" s="100" t="s">
        <v>90</v>
      </c>
      <c r="F39" s="100"/>
      <c r="G39" s="100"/>
      <c r="H39" s="100"/>
      <c r="I39" s="100"/>
      <c r="J39" s="100"/>
      <c r="K39" s="100"/>
      <c r="L39" s="100"/>
      <c r="M39" s="100"/>
      <c r="N39" s="101"/>
      <c r="O39" s="101"/>
      <c r="P39" s="101"/>
      <c r="Q39" s="101"/>
      <c r="R39" s="102"/>
      <c r="S39"/>
      <c r="T39"/>
      <c r="U39"/>
    </row>
    <row r="40" spans="3:21" s="1" customFormat="1" ht="15" customHeight="1">
      <c r="C40" s="103"/>
      <c r="D40" s="99" t="s">
        <v>91</v>
      </c>
      <c r="E40" s="100" t="s">
        <v>92</v>
      </c>
      <c r="F40" s="100"/>
      <c r="G40" s="100"/>
      <c r="H40" s="100"/>
      <c r="I40" s="100"/>
      <c r="J40" s="100"/>
      <c r="K40" s="100"/>
      <c r="L40" s="100"/>
      <c r="M40" s="100"/>
      <c r="N40" s="101"/>
      <c r="O40" s="101"/>
      <c r="P40" s="101"/>
      <c r="Q40" s="101"/>
      <c r="R40" s="102"/>
      <c r="S40"/>
      <c r="T40"/>
      <c r="U40"/>
    </row>
    <row r="41" spans="3:21" s="1" customFormat="1" ht="12.75">
      <c r="C41" s="104"/>
      <c r="D41" s="105" t="s">
        <v>93</v>
      </c>
      <c r="E41" s="106" t="s">
        <v>94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/>
      <c r="T41"/>
      <c r="U41"/>
    </row>
    <row r="42" spans="3:21" s="1" customFormat="1" ht="12.75">
      <c r="C42"/>
      <c r="D42" s="109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3:21" s="1" customFormat="1" ht="12.75">
      <c r="C43"/>
      <c r="D43" s="109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3:21" s="1" customFormat="1" ht="12.75">
      <c r="C44"/>
      <c r="D44" s="109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3:21" s="1" customFormat="1" ht="12.75">
      <c r="C45"/>
      <c r="D45" s="109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3:21" s="1" customFormat="1" ht="12.75">
      <c r="C46"/>
      <c r="D46" s="109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3:21" s="1" customFormat="1" ht="12.75">
      <c r="C47"/>
      <c r="D47" s="109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3:21" s="1" customFormat="1" ht="12.7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</sheetData>
  <sheetProtection selectLockedCells="1" selectUnlockedCells="1"/>
  <mergeCells count="12">
    <mergeCell ref="B6:B7"/>
    <mergeCell ref="C6:C7"/>
    <mergeCell ref="D6:D7"/>
    <mergeCell ref="E6:E7"/>
    <mergeCell ref="F6:F7"/>
    <mergeCell ref="G6:G7"/>
    <mergeCell ref="H6:H7"/>
    <mergeCell ref="M6:M7"/>
    <mergeCell ref="N6:AE6"/>
    <mergeCell ref="AF6:AF7"/>
    <mergeCell ref="AG6:AG7"/>
    <mergeCell ref="AH6:AH7"/>
  </mergeCells>
  <printOptions/>
  <pageMargins left="0.7" right="0.7" top="0.7875" bottom="0.7875" header="0.5118055555555555" footer="0.5118055555555555"/>
  <pageSetup horizontalDpi="300" verticalDpi="300" orientation="landscape" paperSize="9" scale="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ing.Pešek Jaroslav</dc:creator>
  <cp:keywords/>
  <dc:description/>
  <cp:lastModifiedBy/>
  <cp:lastPrinted>2014-08-26T15:27:51Z</cp:lastPrinted>
  <dcterms:created xsi:type="dcterms:W3CDTF">2005-07-31T10:02:30Z</dcterms:created>
  <dcterms:modified xsi:type="dcterms:W3CDTF">2014-10-16T09:07:11Z</dcterms:modified>
  <cp:category/>
  <cp:version/>
  <cp:contentType/>
  <cp:contentStatus/>
  <cp:revision>119</cp:revision>
</cp:coreProperties>
</file>