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115" tabRatio="888" activeTab="2"/>
  </bookViews>
  <sheets>
    <sheet name="Soutěže MiČR 2009" sheetId="1" r:id="rId1"/>
    <sheet name="NSS-A" sheetId="2" r:id="rId2"/>
    <sheet name="NSS-B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'NSS-A'!$A$1:$R$22</definedName>
    <definedName name="_xlnm.Print_Area" localSheetId="2">'NSS-B'!$A$1:$Q$23</definedName>
  </definedNames>
  <calcPr fullCalcOnLoad="1"/>
</workbook>
</file>

<file path=xl/sharedStrings.xml><?xml version="1.0" encoding="utf-8"?>
<sst xmlns="http://schemas.openxmlformats.org/spreadsheetml/2006/main" count="264" uniqueCount="175">
  <si>
    <t>František</t>
  </si>
  <si>
    <t>Jan</t>
  </si>
  <si>
    <t>Jaroslav</t>
  </si>
  <si>
    <t>KLoM Nautilus Proboštov</t>
  </si>
  <si>
    <t>KLoM Admirál Jablonec n. N.</t>
  </si>
  <si>
    <t>KLoM "Fregata" Bakov n. J.</t>
  </si>
  <si>
    <t>Jiří</t>
  </si>
  <si>
    <t>Václav</t>
  </si>
  <si>
    <t>MiČR</t>
  </si>
  <si>
    <t>Přimení</t>
  </si>
  <si>
    <t>Jméno</t>
  </si>
  <si>
    <t>Klub</t>
  </si>
  <si>
    <t>Loď</t>
  </si>
  <si>
    <t>Poř.</t>
  </si>
  <si>
    <t>KLM "Royal Dux" Duchcov</t>
  </si>
  <si>
    <t>Michal</t>
  </si>
  <si>
    <t>Tomáš</t>
  </si>
  <si>
    <t>Ožana</t>
  </si>
  <si>
    <t>Sedlák</t>
  </si>
  <si>
    <t>Ladislav</t>
  </si>
  <si>
    <t>Peter</t>
  </si>
  <si>
    <t>Josef</t>
  </si>
  <si>
    <t>Špinar</t>
  </si>
  <si>
    <t>Karel</t>
  </si>
  <si>
    <t>Šimůnek</t>
  </si>
  <si>
    <t>Štefan</t>
  </si>
  <si>
    <t>Duchcov</t>
  </si>
  <si>
    <t>Lo - 19</t>
  </si>
  <si>
    <t>Lo - 20</t>
  </si>
  <si>
    <t>junioři:</t>
  </si>
  <si>
    <t>senioři:</t>
  </si>
  <si>
    <t>Comtesse</t>
  </si>
  <si>
    <t>Chmelka</t>
  </si>
  <si>
    <t xml:space="preserve">Uherková </t>
  </si>
  <si>
    <t>Marcela</t>
  </si>
  <si>
    <t>Trigger</t>
  </si>
  <si>
    <t>Corona Sk 40</t>
  </si>
  <si>
    <t>Ábel</t>
  </si>
  <si>
    <t>Endeavour</t>
  </si>
  <si>
    <t>NSS-B</t>
  </si>
  <si>
    <t>Dvořák</t>
  </si>
  <si>
    <t>Borek</t>
  </si>
  <si>
    <t>Marie</t>
  </si>
  <si>
    <t>Slížek</t>
  </si>
  <si>
    <t>Egrt</t>
  </si>
  <si>
    <t>Hořovice</t>
  </si>
  <si>
    <t>Zeman</t>
  </si>
  <si>
    <t>Landlubber</t>
  </si>
  <si>
    <t>Miloš</t>
  </si>
  <si>
    <t>SR - Bratislava</t>
  </si>
  <si>
    <t>SR - MK Bojnice</t>
  </si>
  <si>
    <t>Podmínka vyhlášení Mistr ČR:</t>
  </si>
  <si>
    <t>min. 5  soutěžících</t>
  </si>
  <si>
    <t>min. 8  soutěžících</t>
  </si>
  <si>
    <t>Zpracoval:</t>
  </si>
  <si>
    <t>Kontrola, úprava a doplnění:</t>
  </si>
  <si>
    <t>Kozák</t>
  </si>
  <si>
    <t>Emler</t>
  </si>
  <si>
    <t>Vratislav</t>
  </si>
  <si>
    <t>Luise</t>
  </si>
  <si>
    <t>KLoM Havířov</t>
  </si>
  <si>
    <t>Sýkorka</t>
  </si>
  <si>
    <t>Vojtěch jun.</t>
  </si>
  <si>
    <t>Licence</t>
  </si>
  <si>
    <t>266-025</t>
  </si>
  <si>
    <t>316-010</t>
  </si>
  <si>
    <t>266-003</t>
  </si>
  <si>
    <t>028-008</t>
  </si>
  <si>
    <t>028-010</t>
  </si>
  <si>
    <t>091-001</t>
  </si>
  <si>
    <t>131-027</t>
  </si>
  <si>
    <t>Olympia</t>
  </si>
  <si>
    <t>Jareš</t>
  </si>
  <si>
    <t>Medveděv</t>
  </si>
  <si>
    <t>131-025</t>
  </si>
  <si>
    <t>Atlantis</t>
  </si>
  <si>
    <t>Pohoda</t>
  </si>
  <si>
    <t>Jinolice</t>
  </si>
  <si>
    <t>Lo - 21</t>
  </si>
  <si>
    <t>-průměr ze tří nejlepších soutěží</t>
  </si>
  <si>
    <t>Vávra</t>
  </si>
  <si>
    <t>409-009</t>
  </si>
  <si>
    <t>Pořadí</t>
  </si>
  <si>
    <t>Vojtěch</t>
  </si>
  <si>
    <t>KloM Plzeň-Letkov</t>
  </si>
  <si>
    <t>Saphir</t>
  </si>
  <si>
    <t>Thalassa</t>
  </si>
  <si>
    <t>Kreisel</t>
  </si>
  <si>
    <t>Bonduele</t>
  </si>
  <si>
    <t>Stormy weather</t>
  </si>
  <si>
    <t>Vrba</t>
  </si>
  <si>
    <t>Pešek</t>
  </si>
  <si>
    <t>Valdivia - Altona</t>
  </si>
  <si>
    <t>Britannia</t>
  </si>
  <si>
    <t>Pomocný v.</t>
  </si>
  <si>
    <t>Dosažené body</t>
  </si>
  <si>
    <t>3 nej body</t>
  </si>
  <si>
    <t>3 nej pořadí</t>
  </si>
  <si>
    <t>1.z</t>
  </si>
  <si>
    <t>2.z</t>
  </si>
  <si>
    <t>3.z</t>
  </si>
  <si>
    <t>4.z</t>
  </si>
  <si>
    <t>5.z</t>
  </si>
  <si>
    <t>U prvního závodu se přepracovalo pořadí bez zahraničních účastníků, ale s ponechanými body.</t>
  </si>
  <si>
    <t>Každý závodník, který se nezúčastní daného závodu, tak obdrží maximální body, které se dosáhly v rámci MiČR</t>
  </si>
  <si>
    <t>Ožana-jun</t>
  </si>
  <si>
    <t>Jakubík</t>
  </si>
  <si>
    <t>SR</t>
  </si>
  <si>
    <t>Ing. Jan Jedlička  Maják Borovany</t>
  </si>
  <si>
    <t>131-041</t>
  </si>
  <si>
    <t>134-001</t>
  </si>
  <si>
    <t>131-022</t>
  </si>
  <si>
    <t>131-015</t>
  </si>
  <si>
    <t>KLoM Kolín</t>
  </si>
  <si>
    <t>480-008</t>
  </si>
  <si>
    <t>Gipsy Moth IV</t>
  </si>
  <si>
    <t>Zapletal</t>
  </si>
  <si>
    <t>Sea Wind</t>
  </si>
  <si>
    <t>Kroupa</t>
  </si>
  <si>
    <t>Douša</t>
  </si>
  <si>
    <t>Milan</t>
  </si>
  <si>
    <t>Karl und Marie</t>
  </si>
  <si>
    <t>140-041</t>
  </si>
  <si>
    <t>131-081</t>
  </si>
  <si>
    <t>131-011</t>
  </si>
  <si>
    <t>359-023</t>
  </si>
  <si>
    <t>KPM Šturmovík</t>
  </si>
  <si>
    <t>134-006</t>
  </si>
  <si>
    <t>NSS-A</t>
  </si>
  <si>
    <t>Adix</t>
  </si>
  <si>
    <t>336-014</t>
  </si>
  <si>
    <t>MK Slezsko</t>
  </si>
  <si>
    <t>Dove</t>
  </si>
  <si>
    <t>Plzeň</t>
  </si>
  <si>
    <t>22. - 23.5. 2009</t>
  </si>
  <si>
    <t>23. - 24.5. 2009</t>
  </si>
  <si>
    <t>Započítávané soutěže do 16.seriálu MiČR kategorie NS 2009</t>
  </si>
  <si>
    <t>Započítávané soutěže pro výběr reprezentace ČR pro rok 2010</t>
  </si>
  <si>
    <t>5. - 6.9. 2009</t>
  </si>
  <si>
    <t>12. - 13.6. 2009</t>
  </si>
  <si>
    <t>13. - 14.6. 2009</t>
  </si>
  <si>
    <t>Výpočet se provede průměrem ze tří nejlepších soutěží MiČR</t>
  </si>
  <si>
    <t>16.seriál MiČR kategorie NS 2009</t>
  </si>
  <si>
    <t>Plzeň   (Lo-19)</t>
  </si>
  <si>
    <t>Plzeň   (Lo-20)</t>
  </si>
  <si>
    <t>Duchcov (Lo-21)</t>
  </si>
  <si>
    <t>131-058</t>
  </si>
  <si>
    <t>MK Slezsko Český Těšín</t>
  </si>
  <si>
    <t>KLoM Morava Hodonín</t>
  </si>
  <si>
    <t>Delfín</t>
  </si>
  <si>
    <t>Dorian Gray 2</t>
  </si>
  <si>
    <t>Pen Duick</t>
  </si>
  <si>
    <t>Mrákota</t>
  </si>
  <si>
    <t>168-027</t>
  </si>
  <si>
    <t>Delta Pardubice</t>
  </si>
  <si>
    <t>Spray</t>
  </si>
  <si>
    <t>Jinolice   (Lo-17)</t>
  </si>
  <si>
    <t>Jinolice   (Lo-18)</t>
  </si>
  <si>
    <t>Lo - 17</t>
  </si>
  <si>
    <t>Lo - 18</t>
  </si>
  <si>
    <t>Illbruck</t>
  </si>
  <si>
    <t>Milan ml.</t>
  </si>
  <si>
    <t>2</t>
  </si>
  <si>
    <t>3</t>
  </si>
  <si>
    <t>R</t>
  </si>
  <si>
    <t xml:space="preserve">Jiří Špinar - vedoucí sekce NS </t>
  </si>
  <si>
    <t>Nejúspěšnější junior roku 2009</t>
  </si>
  <si>
    <t>- Jan Vlach (KLM "Royal Dux" Duchcov):</t>
  </si>
  <si>
    <t>- 1. místo F2-A</t>
  </si>
  <si>
    <t>- 2. místo F4-A</t>
  </si>
  <si>
    <t>- 1. místo F4-B</t>
  </si>
  <si>
    <t>Nejúspěšnější senior roku 2009</t>
  </si>
  <si>
    <t>- Vratislav Emler (Admirál Jablonec n. N.):</t>
  </si>
  <si>
    <t>- 1. místo F-DS</t>
  </si>
  <si>
    <t>- 2. místo NSS-B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</si>
</sst>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  <numFmt numFmtId="170" formatCode="hh:mm"/>
  </numFmts>
  <fonts count="2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48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48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50" applyFont="1" applyFill="1" applyBorder="1" applyAlignment="1">
      <alignment vertical="center"/>
      <protection/>
    </xf>
    <xf numFmtId="1" fontId="1" fillId="0" borderId="10" xfId="0" applyNumberFormat="1" applyFont="1" applyBorder="1" applyAlignment="1">
      <alignment horizontal="center"/>
    </xf>
    <xf numFmtId="0" fontId="1" fillId="0" borderId="10" xfId="50" applyFont="1" applyFill="1" applyBorder="1" applyAlignment="1">
      <alignment horizontal="left" vertical="center"/>
      <protection/>
    </xf>
    <xf numFmtId="0" fontId="1" fillId="0" borderId="10" xfId="50" applyNumberFormat="1" applyFont="1" applyFill="1" applyBorder="1" applyAlignment="1">
      <alignment horizontal="left" vertical="center"/>
      <protection/>
    </xf>
    <xf numFmtId="49" fontId="0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50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50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6" fillId="0" borderId="0" xfId="47" applyFont="1">
      <alignment/>
      <protection/>
    </xf>
    <xf numFmtId="0" fontId="5" fillId="0" borderId="0" xfId="47" applyFont="1">
      <alignment/>
      <protection/>
    </xf>
    <xf numFmtId="49" fontId="6" fillId="0" borderId="0" xfId="47" applyNumberFormat="1" applyFont="1">
      <alignment/>
      <protection/>
    </xf>
    <xf numFmtId="1" fontId="0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49" applyFont="1" applyFill="1" applyBorder="1" applyAlignment="1" applyProtection="1">
      <alignment horizontal="center"/>
      <protection locked="0"/>
    </xf>
    <xf numFmtId="0" fontId="1" fillId="0" borderId="10" xfId="4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50" applyFont="1" applyFill="1" applyBorder="1" applyAlignment="1">
      <alignment/>
      <protection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47" applyFont="1" applyAlignment="1">
      <alignment/>
      <protection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6" fillId="0" borderId="0" xfId="47" applyFont="1">
      <alignment/>
      <protection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6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iCR2007 - konecne" xfId="47"/>
    <cellStyle name="normální_Prihlaska_ns_excel95" xfId="48"/>
    <cellStyle name="normální_Prihlaska_ns_excel95_MiCR2007 - konecne" xfId="49"/>
    <cellStyle name="normální_St_listin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</xdr:rowOff>
    </xdr:from>
    <xdr:to>
      <xdr:col>6</xdr:col>
      <xdr:colOff>0</xdr:colOff>
      <xdr:row>10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305175" y="428625"/>
          <a:ext cx="219075" cy="16573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2" width="9.140625" style="42" customWidth="1"/>
    <col min="3" max="3" width="11.28125" style="42" customWidth="1"/>
    <col min="4" max="5" width="9.140625" style="42" customWidth="1"/>
    <col min="6" max="6" width="5.00390625" style="42" customWidth="1"/>
    <col min="7" max="14" width="9.140625" style="42" customWidth="1"/>
    <col min="15" max="15" width="11.28125" style="42" customWidth="1"/>
    <col min="16" max="16384" width="9.140625" style="42" customWidth="1"/>
  </cols>
  <sheetData>
    <row r="1" spans="1:9" ht="20.25">
      <c r="A1" s="79" t="s">
        <v>136</v>
      </c>
      <c r="B1" s="79"/>
      <c r="C1" s="79"/>
      <c r="D1" s="79"/>
      <c r="E1" s="79"/>
      <c r="F1" s="79"/>
      <c r="G1" s="79"/>
      <c r="H1" s="79"/>
      <c r="I1" s="79"/>
    </row>
    <row r="3" spans="1:5" ht="15">
      <c r="A3" s="43" t="s">
        <v>158</v>
      </c>
      <c r="B3" s="43" t="s">
        <v>77</v>
      </c>
      <c r="C3" s="43"/>
      <c r="D3" s="78" t="s">
        <v>134</v>
      </c>
      <c r="E3" s="78"/>
    </row>
    <row r="4" spans="1:5" ht="15">
      <c r="A4" s="43"/>
      <c r="B4" s="43"/>
      <c r="C4" s="43"/>
      <c r="D4" s="43"/>
      <c r="E4" s="43"/>
    </row>
    <row r="5" spans="1:7" ht="15.75">
      <c r="A5" s="43" t="s">
        <v>159</v>
      </c>
      <c r="B5" s="43" t="s">
        <v>77</v>
      </c>
      <c r="C5" s="43"/>
      <c r="D5" s="78" t="s">
        <v>135</v>
      </c>
      <c r="E5" s="78"/>
      <c r="G5" s="44" t="s">
        <v>51</v>
      </c>
    </row>
    <row r="6" spans="1:9" ht="15">
      <c r="A6" s="43"/>
      <c r="B6" s="43"/>
      <c r="C6" s="43"/>
      <c r="D6" s="43"/>
      <c r="E6" s="43"/>
      <c r="H6" s="45" t="s">
        <v>29</v>
      </c>
      <c r="I6" s="43" t="s">
        <v>52</v>
      </c>
    </row>
    <row r="7" spans="1:7" ht="15.75">
      <c r="A7" s="43" t="s">
        <v>27</v>
      </c>
      <c r="B7" s="43" t="s">
        <v>133</v>
      </c>
      <c r="C7" s="43"/>
      <c r="D7" s="78" t="s">
        <v>139</v>
      </c>
      <c r="E7" s="78"/>
      <c r="G7" s="44" t="s">
        <v>51</v>
      </c>
    </row>
    <row r="8" spans="1:9" ht="15.75">
      <c r="A8" s="43"/>
      <c r="B8" s="43"/>
      <c r="C8" s="43"/>
      <c r="D8" s="43"/>
      <c r="E8" s="43"/>
      <c r="G8" s="44"/>
      <c r="H8" s="45" t="s">
        <v>30</v>
      </c>
      <c r="I8" s="43" t="s">
        <v>53</v>
      </c>
    </row>
    <row r="9" spans="1:5" ht="15">
      <c r="A9" s="43" t="s">
        <v>28</v>
      </c>
      <c r="B9" s="43" t="s">
        <v>133</v>
      </c>
      <c r="C9" s="43"/>
      <c r="D9" s="78" t="s">
        <v>140</v>
      </c>
      <c r="E9" s="78"/>
    </row>
    <row r="10" spans="1:7" ht="15">
      <c r="A10" s="43"/>
      <c r="B10" s="43"/>
      <c r="C10" s="43"/>
      <c r="D10" s="43"/>
      <c r="E10" s="43"/>
      <c r="G10" s="45" t="s">
        <v>79</v>
      </c>
    </row>
    <row r="11" spans="1:5" ht="15">
      <c r="A11" s="43" t="s">
        <v>78</v>
      </c>
      <c r="B11" s="43" t="s">
        <v>26</v>
      </c>
      <c r="C11" s="43"/>
      <c r="D11" s="78" t="s">
        <v>138</v>
      </c>
      <c r="E11" s="78"/>
    </row>
    <row r="14" ht="15">
      <c r="G14" s="43"/>
    </row>
    <row r="15" spans="1:9" ht="20.25" customHeight="1">
      <c r="A15" s="72" t="s">
        <v>137</v>
      </c>
      <c r="B15" s="72"/>
      <c r="C15" s="72"/>
      <c r="D15" s="72"/>
      <c r="E15" s="72"/>
      <c r="F15" s="72"/>
      <c r="G15" s="72"/>
      <c r="H15" s="72"/>
      <c r="I15" s="72"/>
    </row>
    <row r="16" spans="1:9" ht="1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5" customHeight="1">
      <c r="A17" s="45" t="s">
        <v>141</v>
      </c>
      <c r="B17" s="41"/>
      <c r="C17" s="41"/>
      <c r="D17" s="41"/>
      <c r="E17" s="41"/>
      <c r="F17" s="41"/>
      <c r="G17" s="41"/>
      <c r="H17" s="41"/>
      <c r="I17" s="41"/>
    </row>
    <row r="18" spans="1:9" ht="15">
      <c r="A18" s="43"/>
      <c r="B18" s="43"/>
      <c r="C18" s="43"/>
      <c r="D18" s="43"/>
      <c r="E18" s="43"/>
      <c r="F18" s="43"/>
      <c r="G18" s="43"/>
      <c r="H18" s="43"/>
      <c r="I18" s="43"/>
    </row>
    <row r="19" spans="1:7" ht="15.75">
      <c r="A19" s="73" t="s">
        <v>166</v>
      </c>
      <c r="B19" s="74"/>
      <c r="C19" s="43"/>
      <c r="D19" s="43"/>
      <c r="E19" s="75"/>
      <c r="F19" s="75"/>
      <c r="G19" s="75"/>
    </row>
    <row r="20" spans="1:7" ht="15">
      <c r="A20" s="76" t="s">
        <v>167</v>
      </c>
      <c r="B20" s="76"/>
      <c r="C20" s="43"/>
      <c r="D20" s="76"/>
      <c r="E20" s="43"/>
      <c r="F20" s="76" t="s">
        <v>168</v>
      </c>
      <c r="G20" s="43"/>
    </row>
    <row r="21" spans="1:7" ht="15">
      <c r="A21" s="77"/>
      <c r="B21" s="77"/>
      <c r="C21" s="75"/>
      <c r="D21" s="77"/>
      <c r="E21" s="75"/>
      <c r="F21" s="77" t="s">
        <v>169</v>
      </c>
      <c r="G21" s="75"/>
    </row>
    <row r="22" spans="1:7" ht="15">
      <c r="A22" s="77"/>
      <c r="B22" s="77"/>
      <c r="C22" s="75"/>
      <c r="D22" s="77"/>
      <c r="E22" s="75"/>
      <c r="F22" s="77" t="s">
        <v>170</v>
      </c>
      <c r="G22" s="75"/>
    </row>
    <row r="23" spans="1:7" ht="15">
      <c r="A23" s="76"/>
      <c r="B23" s="76"/>
      <c r="C23" s="75"/>
      <c r="D23" s="75"/>
      <c r="E23" s="75"/>
      <c r="F23" s="75"/>
      <c r="G23" s="75"/>
    </row>
    <row r="24" spans="1:7" ht="15.75">
      <c r="A24" s="73" t="s">
        <v>171</v>
      </c>
      <c r="B24" s="74"/>
      <c r="C24" s="75"/>
      <c r="D24" s="75"/>
      <c r="E24" s="75"/>
      <c r="F24" s="75"/>
      <c r="G24" s="75"/>
    </row>
    <row r="25" spans="1:7" ht="15">
      <c r="A25" s="76" t="s">
        <v>172</v>
      </c>
      <c r="B25" s="76"/>
      <c r="C25" s="75"/>
      <c r="D25" s="75"/>
      <c r="E25" s="75"/>
      <c r="F25" s="76" t="s">
        <v>173</v>
      </c>
      <c r="G25" s="75"/>
    </row>
    <row r="26" spans="1:7" ht="15">
      <c r="A26" s="77"/>
      <c r="B26" s="77"/>
      <c r="C26" s="75"/>
      <c r="D26" s="75"/>
      <c r="E26" s="75"/>
      <c r="F26" s="77" t="s">
        <v>174</v>
      </c>
      <c r="G26" s="75"/>
    </row>
    <row r="28" spans="1:4" ht="15">
      <c r="A28" s="43" t="s">
        <v>54</v>
      </c>
      <c r="B28" s="43"/>
      <c r="C28" s="43" t="s">
        <v>108</v>
      </c>
      <c r="D28" s="43"/>
    </row>
    <row r="29" spans="1:4" ht="15">
      <c r="A29" s="43" t="s">
        <v>55</v>
      </c>
      <c r="B29" s="43"/>
      <c r="C29" s="43"/>
      <c r="D29" s="43" t="s">
        <v>165</v>
      </c>
    </row>
  </sheetData>
  <sheetProtection/>
  <mergeCells count="6">
    <mergeCell ref="D9:E9"/>
    <mergeCell ref="D11:E11"/>
    <mergeCell ref="A1:I1"/>
    <mergeCell ref="D3:E3"/>
    <mergeCell ref="D5:E5"/>
    <mergeCell ref="D7:E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3" customWidth="1"/>
    <col min="2" max="3" width="12.00390625" style="5" customWidth="1"/>
    <col min="4" max="4" width="8.140625" style="3" bestFit="1" customWidth="1"/>
    <col min="5" max="5" width="27.28125" style="5" customWidth="1"/>
    <col min="6" max="6" width="13.00390625" style="5" customWidth="1"/>
    <col min="7" max="7" width="3.7109375" style="3" customWidth="1"/>
    <col min="8" max="8" width="6.28125" style="3" customWidth="1"/>
    <col min="9" max="9" width="3.7109375" style="3" customWidth="1"/>
    <col min="10" max="10" width="6.28125" style="9" customWidth="1"/>
    <col min="11" max="11" width="3.7109375" style="3" customWidth="1"/>
    <col min="12" max="12" width="6.28125" style="9" customWidth="1"/>
    <col min="13" max="13" width="3.7109375" style="3" customWidth="1"/>
    <col min="14" max="14" width="6.28125" style="9" customWidth="1"/>
    <col min="15" max="15" width="3.7109375" style="3" customWidth="1"/>
    <col min="16" max="16" width="6.28125" style="9" customWidth="1"/>
    <col min="17" max="17" width="6.28125" style="47" customWidth="1"/>
    <col min="19" max="19" width="8.140625" style="48" customWidth="1"/>
    <col min="20" max="20" width="6.8515625" style="50" customWidth="1"/>
    <col min="21" max="25" width="6.28125" style="0" customWidth="1"/>
    <col min="26" max="30" width="4.7109375" style="3" customWidth="1"/>
  </cols>
  <sheetData>
    <row r="1" spans="2:6" ht="23.25">
      <c r="B1" s="10" t="s">
        <v>128</v>
      </c>
      <c r="F1" s="20" t="s">
        <v>142</v>
      </c>
    </row>
    <row r="2" spans="19:30" ht="12.75">
      <c r="S2" s="83" t="s">
        <v>94</v>
      </c>
      <c r="T2" s="84"/>
      <c r="U2" s="83" t="s">
        <v>95</v>
      </c>
      <c r="V2" s="85"/>
      <c r="W2" s="85"/>
      <c r="X2" s="85"/>
      <c r="Y2" s="84"/>
      <c r="Z2" s="80" t="s">
        <v>82</v>
      </c>
      <c r="AA2" s="80"/>
      <c r="AB2" s="80"/>
      <c r="AC2" s="80"/>
      <c r="AD2" s="80"/>
    </row>
    <row r="3" spans="1:30" s="38" customFormat="1" ht="33.75" customHeight="1">
      <c r="A3" s="16" t="s">
        <v>13</v>
      </c>
      <c r="B3" s="16" t="s">
        <v>9</v>
      </c>
      <c r="C3" s="16" t="s">
        <v>10</v>
      </c>
      <c r="D3" s="16" t="s">
        <v>63</v>
      </c>
      <c r="E3" s="16" t="s">
        <v>11</v>
      </c>
      <c r="F3" s="16" t="s">
        <v>12</v>
      </c>
      <c r="G3" s="81" t="s">
        <v>156</v>
      </c>
      <c r="H3" s="82"/>
      <c r="I3" s="81" t="s">
        <v>157</v>
      </c>
      <c r="J3" s="82"/>
      <c r="K3" s="81" t="s">
        <v>143</v>
      </c>
      <c r="L3" s="82"/>
      <c r="M3" s="81" t="s">
        <v>144</v>
      </c>
      <c r="N3" s="82"/>
      <c r="O3" s="81" t="s">
        <v>145</v>
      </c>
      <c r="P3" s="82"/>
      <c r="Q3" s="17" t="s">
        <v>8</v>
      </c>
      <c r="S3" s="16" t="s">
        <v>96</v>
      </c>
      <c r="T3" s="16" t="s">
        <v>97</v>
      </c>
      <c r="U3" s="16" t="s">
        <v>98</v>
      </c>
      <c r="V3" s="16" t="s">
        <v>99</v>
      </c>
      <c r="W3" s="16" t="s">
        <v>100</v>
      </c>
      <c r="X3" s="16" t="s">
        <v>101</v>
      </c>
      <c r="Y3" s="16" t="s">
        <v>102</v>
      </c>
      <c r="Z3" s="16" t="s">
        <v>98</v>
      </c>
      <c r="AA3" s="16" t="s">
        <v>99</v>
      </c>
      <c r="AB3" s="16" t="s">
        <v>100</v>
      </c>
      <c r="AC3" s="16" t="s">
        <v>101</v>
      </c>
      <c r="AD3" s="16" t="s">
        <v>102</v>
      </c>
    </row>
    <row r="4" spans="1:30" s="19" customFormat="1" ht="14.25" customHeight="1">
      <c r="A4" s="24">
        <v>1</v>
      </c>
      <c r="B4" s="67" t="s">
        <v>106</v>
      </c>
      <c r="C4" s="67" t="s">
        <v>48</v>
      </c>
      <c r="D4" s="68" t="s">
        <v>146</v>
      </c>
      <c r="E4" s="4" t="s">
        <v>4</v>
      </c>
      <c r="F4" s="21" t="s">
        <v>75</v>
      </c>
      <c r="G4" s="8">
        <v>1</v>
      </c>
      <c r="H4" s="26">
        <v>2</v>
      </c>
      <c r="I4" s="8">
        <v>2</v>
      </c>
      <c r="J4" s="26">
        <v>3</v>
      </c>
      <c r="K4" s="8">
        <v>1</v>
      </c>
      <c r="L4" s="26">
        <v>2</v>
      </c>
      <c r="M4" s="8">
        <v>1</v>
      </c>
      <c r="N4" s="26">
        <v>2</v>
      </c>
      <c r="O4" s="8">
        <v>1</v>
      </c>
      <c r="P4" s="26">
        <v>2</v>
      </c>
      <c r="Q4" s="30">
        <f aca="true" t="shared" si="0" ref="Q4:Q19">S4</f>
        <v>6</v>
      </c>
      <c r="R4" s="14"/>
      <c r="S4" s="49">
        <f aca="true" t="shared" si="1" ref="S4:S19">SMALL(U4:Y4,1)+SMALL(U4:Y4,2)+SMALL(U4:Y4,3)</f>
        <v>6</v>
      </c>
      <c r="T4" s="49">
        <f aca="true" t="shared" si="2" ref="T4:T19">SMALL(Z4:AD4,1)+SMALL(Z4:AD4,2)+SMALL(Z4:AD4,3)</f>
        <v>3</v>
      </c>
      <c r="U4" s="46">
        <f aca="true" t="shared" si="3" ref="U4:U19">IF(H4=0,200,H4)</f>
        <v>2</v>
      </c>
      <c r="V4" s="46">
        <f aca="true" t="shared" si="4" ref="V4:V19">IF(J4=0,200,J4)</f>
        <v>3</v>
      </c>
      <c r="W4" s="46">
        <f aca="true" t="shared" si="5" ref="W4:W19">IF(L4=0,200,L4)</f>
        <v>2</v>
      </c>
      <c r="X4" s="46">
        <f aca="true" t="shared" si="6" ref="X4:X19">IF(N4=0,200,N4)</f>
        <v>2</v>
      </c>
      <c r="Y4" s="46">
        <f aca="true" t="shared" si="7" ref="Y4:Y19">IF(P4=0,200,P4)</f>
        <v>2</v>
      </c>
      <c r="Z4" s="46">
        <f aca="true" t="shared" si="8" ref="Z4:Z19">IF(G4=0,100,G4)</f>
        <v>1</v>
      </c>
      <c r="AA4" s="46">
        <f aca="true" t="shared" si="9" ref="AA4:AA19">IF(I4=0,100,I4)</f>
        <v>2</v>
      </c>
      <c r="AB4" s="46">
        <f aca="true" t="shared" si="10" ref="AB4:AB19">IF(K4=0,100,K4)</f>
        <v>1</v>
      </c>
      <c r="AC4" s="46">
        <f aca="true" t="shared" si="11" ref="AC4:AC19">IF(M4=0,100,M4)</f>
        <v>1</v>
      </c>
      <c r="AD4" s="46">
        <f aca="true" t="shared" si="12" ref="AD4:AD19">IF(O4=0,100,O4)</f>
        <v>1</v>
      </c>
    </row>
    <row r="5" spans="1:30" s="19" customFormat="1" ht="14.25" customHeight="1">
      <c r="A5" s="70" t="s">
        <v>162</v>
      </c>
      <c r="B5" s="21" t="s">
        <v>116</v>
      </c>
      <c r="C5" s="21" t="s">
        <v>23</v>
      </c>
      <c r="D5" s="18" t="s">
        <v>127</v>
      </c>
      <c r="E5" s="1" t="s">
        <v>14</v>
      </c>
      <c r="F5" s="21" t="s">
        <v>117</v>
      </c>
      <c r="G5" s="8">
        <v>3</v>
      </c>
      <c r="H5" s="26">
        <v>5</v>
      </c>
      <c r="I5" s="8">
        <v>5</v>
      </c>
      <c r="J5" s="26">
        <v>7</v>
      </c>
      <c r="K5" s="8">
        <v>2</v>
      </c>
      <c r="L5" s="26">
        <v>4</v>
      </c>
      <c r="M5" s="8">
        <v>2</v>
      </c>
      <c r="N5" s="26">
        <v>4</v>
      </c>
      <c r="O5" s="8">
        <v>3</v>
      </c>
      <c r="P5" s="26">
        <v>6</v>
      </c>
      <c r="Q5" s="30">
        <f t="shared" si="0"/>
        <v>13</v>
      </c>
      <c r="R5" s="71" t="s">
        <v>164</v>
      </c>
      <c r="S5" s="49">
        <f t="shared" si="1"/>
        <v>13</v>
      </c>
      <c r="T5" s="49">
        <f t="shared" si="2"/>
        <v>7</v>
      </c>
      <c r="U5" s="37">
        <f t="shared" si="3"/>
        <v>5</v>
      </c>
      <c r="V5" s="37">
        <f t="shared" si="4"/>
        <v>7</v>
      </c>
      <c r="W5" s="37">
        <f t="shared" si="5"/>
        <v>4</v>
      </c>
      <c r="X5" s="37">
        <f t="shared" si="6"/>
        <v>4</v>
      </c>
      <c r="Y5" s="37">
        <f t="shared" si="7"/>
        <v>6</v>
      </c>
      <c r="Z5" s="37">
        <f t="shared" si="8"/>
        <v>3</v>
      </c>
      <c r="AA5" s="37">
        <f t="shared" si="9"/>
        <v>5</v>
      </c>
      <c r="AB5" s="37">
        <f t="shared" si="10"/>
        <v>2</v>
      </c>
      <c r="AC5" s="37">
        <f t="shared" si="11"/>
        <v>2</v>
      </c>
      <c r="AD5" s="37">
        <f t="shared" si="12"/>
        <v>3</v>
      </c>
    </row>
    <row r="6" spans="1:30" s="19" customFormat="1" ht="14.25" customHeight="1">
      <c r="A6" s="69" t="s">
        <v>163</v>
      </c>
      <c r="B6" s="12" t="s">
        <v>32</v>
      </c>
      <c r="C6" s="12" t="s">
        <v>0</v>
      </c>
      <c r="D6" s="34" t="s">
        <v>66</v>
      </c>
      <c r="E6" s="66" t="s">
        <v>147</v>
      </c>
      <c r="F6" s="12" t="s">
        <v>35</v>
      </c>
      <c r="G6" s="8">
        <v>4</v>
      </c>
      <c r="H6" s="26">
        <v>7</v>
      </c>
      <c r="I6" s="8">
        <v>1</v>
      </c>
      <c r="J6" s="26">
        <v>2</v>
      </c>
      <c r="K6" s="8">
        <v>0</v>
      </c>
      <c r="L6" s="26">
        <v>20</v>
      </c>
      <c r="M6" s="8">
        <v>0</v>
      </c>
      <c r="N6" s="26">
        <v>20</v>
      </c>
      <c r="O6" s="8">
        <v>2</v>
      </c>
      <c r="P6" s="26">
        <v>4</v>
      </c>
      <c r="Q6" s="30">
        <f t="shared" si="0"/>
        <v>13</v>
      </c>
      <c r="R6" s="71" t="s">
        <v>164</v>
      </c>
      <c r="S6" s="49">
        <f t="shared" si="1"/>
        <v>13</v>
      </c>
      <c r="T6" s="49">
        <f t="shared" si="2"/>
        <v>7</v>
      </c>
      <c r="U6" s="46">
        <f t="shared" si="3"/>
        <v>7</v>
      </c>
      <c r="V6" s="46">
        <f t="shared" si="4"/>
        <v>2</v>
      </c>
      <c r="W6" s="46">
        <f t="shared" si="5"/>
        <v>20</v>
      </c>
      <c r="X6" s="46">
        <f t="shared" si="6"/>
        <v>20</v>
      </c>
      <c r="Y6" s="46">
        <f t="shared" si="7"/>
        <v>4</v>
      </c>
      <c r="Z6" s="46">
        <f t="shared" si="8"/>
        <v>4</v>
      </c>
      <c r="AA6" s="46">
        <f t="shared" si="9"/>
        <v>1</v>
      </c>
      <c r="AB6" s="46">
        <f t="shared" si="10"/>
        <v>100</v>
      </c>
      <c r="AC6" s="46">
        <f t="shared" si="11"/>
        <v>100</v>
      </c>
      <c r="AD6" s="46">
        <f t="shared" si="12"/>
        <v>2</v>
      </c>
    </row>
    <row r="7" spans="1:30" s="19" customFormat="1" ht="14.25" customHeight="1">
      <c r="A7" s="18">
        <v>4</v>
      </c>
      <c r="B7" s="21" t="s">
        <v>33</v>
      </c>
      <c r="C7" s="21" t="s">
        <v>34</v>
      </c>
      <c r="D7" s="35" t="s">
        <v>114</v>
      </c>
      <c r="E7" s="66" t="s">
        <v>148</v>
      </c>
      <c r="F7" s="21" t="s">
        <v>36</v>
      </c>
      <c r="G7" s="8">
        <v>2</v>
      </c>
      <c r="H7" s="26">
        <v>4</v>
      </c>
      <c r="I7" s="8">
        <v>3</v>
      </c>
      <c r="J7" s="26">
        <v>4</v>
      </c>
      <c r="K7" s="8">
        <v>0</v>
      </c>
      <c r="L7" s="26">
        <v>20</v>
      </c>
      <c r="M7" s="8">
        <v>0</v>
      </c>
      <c r="N7" s="26">
        <v>20</v>
      </c>
      <c r="O7" s="8">
        <v>4</v>
      </c>
      <c r="P7" s="26">
        <v>8</v>
      </c>
      <c r="Q7" s="30">
        <f t="shared" si="0"/>
        <v>16</v>
      </c>
      <c r="R7" s="15"/>
      <c r="S7" s="49">
        <f t="shared" si="1"/>
        <v>16</v>
      </c>
      <c r="T7" s="49">
        <f t="shared" si="2"/>
        <v>9</v>
      </c>
      <c r="U7" s="37">
        <f t="shared" si="3"/>
        <v>4</v>
      </c>
      <c r="V7" s="37">
        <f t="shared" si="4"/>
        <v>4</v>
      </c>
      <c r="W7" s="37">
        <f t="shared" si="5"/>
        <v>20</v>
      </c>
      <c r="X7" s="37">
        <f t="shared" si="6"/>
        <v>20</v>
      </c>
      <c r="Y7" s="37">
        <f t="shared" si="7"/>
        <v>8</v>
      </c>
      <c r="Z7" s="37">
        <f t="shared" si="8"/>
        <v>2</v>
      </c>
      <c r="AA7" s="37">
        <f t="shared" si="9"/>
        <v>3</v>
      </c>
      <c r="AB7" s="37">
        <f t="shared" si="10"/>
        <v>100</v>
      </c>
      <c r="AC7" s="37">
        <f t="shared" si="11"/>
        <v>100</v>
      </c>
      <c r="AD7" s="37">
        <f t="shared" si="12"/>
        <v>4</v>
      </c>
    </row>
    <row r="8" spans="1:30" s="19" customFormat="1" ht="14.25" customHeight="1">
      <c r="A8" s="24">
        <v>5</v>
      </c>
      <c r="B8" s="21" t="s">
        <v>118</v>
      </c>
      <c r="C8" s="21" t="s">
        <v>120</v>
      </c>
      <c r="D8" s="6" t="s">
        <v>124</v>
      </c>
      <c r="E8" s="4" t="s">
        <v>4</v>
      </c>
      <c r="F8" s="21" t="s">
        <v>38</v>
      </c>
      <c r="G8" s="8">
        <v>7</v>
      </c>
      <c r="H8" s="26">
        <v>14</v>
      </c>
      <c r="I8" s="8">
        <v>0</v>
      </c>
      <c r="J8" s="26">
        <v>20</v>
      </c>
      <c r="K8" s="8">
        <v>5</v>
      </c>
      <c r="L8" s="26">
        <v>10</v>
      </c>
      <c r="M8" s="8">
        <v>5</v>
      </c>
      <c r="N8" s="26">
        <v>10</v>
      </c>
      <c r="O8" s="8">
        <v>5</v>
      </c>
      <c r="P8" s="26">
        <v>9</v>
      </c>
      <c r="Q8" s="30">
        <f t="shared" si="0"/>
        <v>29</v>
      </c>
      <c r="R8" s="14"/>
      <c r="S8" s="49">
        <f t="shared" si="1"/>
        <v>29</v>
      </c>
      <c r="T8" s="49">
        <f t="shared" si="2"/>
        <v>15</v>
      </c>
      <c r="U8" s="46">
        <f t="shared" si="3"/>
        <v>14</v>
      </c>
      <c r="V8" s="46">
        <f t="shared" si="4"/>
        <v>20</v>
      </c>
      <c r="W8" s="46">
        <f t="shared" si="5"/>
        <v>10</v>
      </c>
      <c r="X8" s="46">
        <f t="shared" si="6"/>
        <v>10</v>
      </c>
      <c r="Y8" s="46">
        <f t="shared" si="7"/>
        <v>9</v>
      </c>
      <c r="Z8" s="46">
        <f t="shared" si="8"/>
        <v>7</v>
      </c>
      <c r="AA8" s="46">
        <f t="shared" si="9"/>
        <v>100</v>
      </c>
      <c r="AB8" s="46">
        <f t="shared" si="10"/>
        <v>5</v>
      </c>
      <c r="AC8" s="46">
        <f t="shared" si="11"/>
        <v>5</v>
      </c>
      <c r="AD8" s="46">
        <f t="shared" si="12"/>
        <v>5</v>
      </c>
    </row>
    <row r="9" spans="1:30" s="19" customFormat="1" ht="14.25" customHeight="1">
      <c r="A9" s="18">
        <v>6</v>
      </c>
      <c r="B9" s="21" t="s">
        <v>80</v>
      </c>
      <c r="C9" s="21" t="s">
        <v>1</v>
      </c>
      <c r="D9" s="6" t="s">
        <v>81</v>
      </c>
      <c r="E9" s="22" t="s">
        <v>84</v>
      </c>
      <c r="F9" s="21" t="s">
        <v>85</v>
      </c>
      <c r="G9" s="8">
        <v>0</v>
      </c>
      <c r="H9" s="26">
        <v>20</v>
      </c>
      <c r="I9" s="8">
        <v>0</v>
      </c>
      <c r="J9" s="26">
        <v>20</v>
      </c>
      <c r="K9" s="8">
        <v>3</v>
      </c>
      <c r="L9" s="26">
        <v>6</v>
      </c>
      <c r="M9" s="8">
        <v>3</v>
      </c>
      <c r="N9" s="26">
        <v>6</v>
      </c>
      <c r="O9" s="8">
        <v>0</v>
      </c>
      <c r="P9" s="26">
        <v>20</v>
      </c>
      <c r="Q9" s="30">
        <f t="shared" si="0"/>
        <v>32</v>
      </c>
      <c r="R9"/>
      <c r="S9" s="49">
        <f t="shared" si="1"/>
        <v>32</v>
      </c>
      <c r="T9" s="49">
        <f t="shared" si="2"/>
        <v>106</v>
      </c>
      <c r="U9" s="37">
        <f t="shared" si="3"/>
        <v>20</v>
      </c>
      <c r="V9" s="37">
        <f t="shared" si="4"/>
        <v>20</v>
      </c>
      <c r="W9" s="37">
        <f t="shared" si="5"/>
        <v>6</v>
      </c>
      <c r="X9" s="37">
        <f t="shared" si="6"/>
        <v>6</v>
      </c>
      <c r="Y9" s="37">
        <f t="shared" si="7"/>
        <v>20</v>
      </c>
      <c r="Z9" s="37">
        <f t="shared" si="8"/>
        <v>100</v>
      </c>
      <c r="AA9" s="37">
        <f t="shared" si="9"/>
        <v>100</v>
      </c>
      <c r="AB9" s="37">
        <f t="shared" si="10"/>
        <v>3</v>
      </c>
      <c r="AC9" s="37">
        <f t="shared" si="11"/>
        <v>3</v>
      </c>
      <c r="AD9" s="37">
        <f t="shared" si="12"/>
        <v>100</v>
      </c>
    </row>
    <row r="10" spans="1:30" ht="14.25" customHeight="1">
      <c r="A10" s="18">
        <v>7</v>
      </c>
      <c r="B10" s="21" t="s">
        <v>91</v>
      </c>
      <c r="C10" s="21" t="s">
        <v>2</v>
      </c>
      <c r="D10" s="58" t="s">
        <v>122</v>
      </c>
      <c r="E10" s="59" t="s">
        <v>113</v>
      </c>
      <c r="F10" s="21" t="s">
        <v>160</v>
      </c>
      <c r="G10" s="8">
        <v>0</v>
      </c>
      <c r="H10" s="26">
        <v>20</v>
      </c>
      <c r="I10" s="8">
        <v>0</v>
      </c>
      <c r="J10" s="26">
        <v>20</v>
      </c>
      <c r="K10" s="8">
        <v>4</v>
      </c>
      <c r="L10" s="26">
        <v>7</v>
      </c>
      <c r="M10" s="8">
        <v>4</v>
      </c>
      <c r="N10" s="26">
        <v>7</v>
      </c>
      <c r="O10" s="8">
        <v>0</v>
      </c>
      <c r="P10" s="26">
        <v>20</v>
      </c>
      <c r="Q10" s="30">
        <f t="shared" si="0"/>
        <v>34</v>
      </c>
      <c r="R10" s="14"/>
      <c r="S10" s="49">
        <f t="shared" si="1"/>
        <v>34</v>
      </c>
      <c r="T10" s="49">
        <f t="shared" si="2"/>
        <v>108</v>
      </c>
      <c r="U10" s="46">
        <f t="shared" si="3"/>
        <v>20</v>
      </c>
      <c r="V10" s="46">
        <f t="shared" si="4"/>
        <v>20</v>
      </c>
      <c r="W10" s="46">
        <f t="shared" si="5"/>
        <v>7</v>
      </c>
      <c r="X10" s="46">
        <f t="shared" si="6"/>
        <v>7</v>
      </c>
      <c r="Y10" s="46">
        <f t="shared" si="7"/>
        <v>20</v>
      </c>
      <c r="Z10" s="46">
        <f t="shared" si="8"/>
        <v>100</v>
      </c>
      <c r="AA10" s="46">
        <f t="shared" si="9"/>
        <v>100</v>
      </c>
      <c r="AB10" s="46">
        <f t="shared" si="10"/>
        <v>4</v>
      </c>
      <c r="AC10" s="46">
        <f t="shared" si="11"/>
        <v>4</v>
      </c>
      <c r="AD10" s="46">
        <f t="shared" si="12"/>
        <v>100</v>
      </c>
    </row>
    <row r="11" spans="1:30" ht="14.25" customHeight="1">
      <c r="A11" s="24">
        <v>8</v>
      </c>
      <c r="B11" s="31" t="s">
        <v>56</v>
      </c>
      <c r="C11" s="31" t="s">
        <v>20</v>
      </c>
      <c r="D11" s="18" t="s">
        <v>107</v>
      </c>
      <c r="E11" s="31" t="s">
        <v>50</v>
      </c>
      <c r="F11" s="31" t="s">
        <v>149</v>
      </c>
      <c r="G11" s="8">
        <v>6</v>
      </c>
      <c r="H11" s="26">
        <v>12</v>
      </c>
      <c r="I11" s="8">
        <v>4</v>
      </c>
      <c r="J11" s="26">
        <v>6</v>
      </c>
      <c r="K11" s="8">
        <v>0</v>
      </c>
      <c r="L11" s="26">
        <v>20</v>
      </c>
      <c r="M11" s="8">
        <v>0</v>
      </c>
      <c r="N11" s="26">
        <v>20</v>
      </c>
      <c r="O11" s="8">
        <v>0</v>
      </c>
      <c r="P11" s="26">
        <v>20</v>
      </c>
      <c r="Q11" s="30">
        <f t="shared" si="0"/>
        <v>38</v>
      </c>
      <c r="R11" s="15"/>
      <c r="S11" s="49">
        <f t="shared" si="1"/>
        <v>38</v>
      </c>
      <c r="T11" s="49">
        <f t="shared" si="2"/>
        <v>110</v>
      </c>
      <c r="U11" s="37">
        <f t="shared" si="3"/>
        <v>12</v>
      </c>
      <c r="V11" s="37">
        <f t="shared" si="4"/>
        <v>6</v>
      </c>
      <c r="W11" s="37">
        <f t="shared" si="5"/>
        <v>20</v>
      </c>
      <c r="X11" s="37">
        <f t="shared" si="6"/>
        <v>20</v>
      </c>
      <c r="Y11" s="37">
        <f t="shared" si="7"/>
        <v>20</v>
      </c>
      <c r="Z11" s="37">
        <f t="shared" si="8"/>
        <v>6</v>
      </c>
      <c r="AA11" s="37">
        <f t="shared" si="9"/>
        <v>4</v>
      </c>
      <c r="AB11" s="37">
        <f t="shared" si="10"/>
        <v>100</v>
      </c>
      <c r="AC11" s="37">
        <f t="shared" si="11"/>
        <v>100</v>
      </c>
      <c r="AD11" s="37">
        <f t="shared" si="12"/>
        <v>100</v>
      </c>
    </row>
    <row r="12" spans="1:30" ht="14.25" customHeight="1">
      <c r="A12" s="18">
        <v>9</v>
      </c>
      <c r="B12" s="12" t="s">
        <v>37</v>
      </c>
      <c r="C12" s="12" t="s">
        <v>25</v>
      </c>
      <c r="D12" s="18" t="s">
        <v>107</v>
      </c>
      <c r="E12" s="1" t="s">
        <v>49</v>
      </c>
      <c r="F12" s="12" t="s">
        <v>115</v>
      </c>
      <c r="G12" s="8">
        <v>5</v>
      </c>
      <c r="H12" s="26">
        <v>9</v>
      </c>
      <c r="I12" s="8">
        <v>6</v>
      </c>
      <c r="J12" s="26">
        <v>9</v>
      </c>
      <c r="K12" s="8">
        <v>0</v>
      </c>
      <c r="L12" s="26">
        <v>20</v>
      </c>
      <c r="M12" s="8">
        <v>0</v>
      </c>
      <c r="N12" s="26">
        <v>20</v>
      </c>
      <c r="O12" s="8">
        <v>0</v>
      </c>
      <c r="P12" s="26">
        <v>20</v>
      </c>
      <c r="Q12" s="30">
        <f t="shared" si="0"/>
        <v>38</v>
      </c>
      <c r="R12" s="14"/>
      <c r="S12" s="49">
        <f t="shared" si="1"/>
        <v>38</v>
      </c>
      <c r="T12" s="49">
        <f t="shared" si="2"/>
        <v>111</v>
      </c>
      <c r="U12" s="46">
        <f t="shared" si="3"/>
        <v>9</v>
      </c>
      <c r="V12" s="46">
        <f t="shared" si="4"/>
        <v>9</v>
      </c>
      <c r="W12" s="46">
        <f t="shared" si="5"/>
        <v>20</v>
      </c>
      <c r="X12" s="46">
        <f t="shared" si="6"/>
        <v>20</v>
      </c>
      <c r="Y12" s="46">
        <f t="shared" si="7"/>
        <v>20</v>
      </c>
      <c r="Z12" s="46">
        <f t="shared" si="8"/>
        <v>5</v>
      </c>
      <c r="AA12" s="46">
        <f t="shared" si="9"/>
        <v>6</v>
      </c>
      <c r="AB12" s="46">
        <f t="shared" si="10"/>
        <v>100</v>
      </c>
      <c r="AC12" s="46">
        <f t="shared" si="11"/>
        <v>100</v>
      </c>
      <c r="AD12" s="46">
        <f t="shared" si="12"/>
        <v>100</v>
      </c>
    </row>
    <row r="13" spans="1:30" ht="14.25" customHeight="1">
      <c r="A13" s="18">
        <v>10</v>
      </c>
      <c r="B13" s="21" t="s">
        <v>87</v>
      </c>
      <c r="C13" s="21" t="s">
        <v>6</v>
      </c>
      <c r="D13" s="6" t="s">
        <v>109</v>
      </c>
      <c r="E13" s="4" t="s">
        <v>4</v>
      </c>
      <c r="F13" s="21" t="s">
        <v>89</v>
      </c>
      <c r="G13" s="8">
        <v>0</v>
      </c>
      <c r="H13" s="26">
        <v>20</v>
      </c>
      <c r="I13" s="8">
        <v>7</v>
      </c>
      <c r="J13" s="26">
        <v>12</v>
      </c>
      <c r="K13" s="8">
        <v>0</v>
      </c>
      <c r="L13" s="26">
        <v>20</v>
      </c>
      <c r="M13" s="8">
        <v>0</v>
      </c>
      <c r="N13" s="26">
        <v>20</v>
      </c>
      <c r="O13" s="8">
        <v>0</v>
      </c>
      <c r="P13" s="26">
        <v>20</v>
      </c>
      <c r="Q13" s="30">
        <f t="shared" si="0"/>
        <v>52</v>
      </c>
      <c r="R13" s="14"/>
      <c r="S13" s="49">
        <f t="shared" si="1"/>
        <v>52</v>
      </c>
      <c r="T13" s="49">
        <f t="shared" si="2"/>
        <v>207</v>
      </c>
      <c r="U13" s="46">
        <f t="shared" si="3"/>
        <v>20</v>
      </c>
      <c r="V13" s="46">
        <f t="shared" si="4"/>
        <v>12</v>
      </c>
      <c r="W13" s="46">
        <f t="shared" si="5"/>
        <v>20</v>
      </c>
      <c r="X13" s="46">
        <f t="shared" si="6"/>
        <v>20</v>
      </c>
      <c r="Y13" s="46">
        <f t="shared" si="7"/>
        <v>20</v>
      </c>
      <c r="Z13" s="46">
        <f t="shared" si="8"/>
        <v>100</v>
      </c>
      <c r="AA13" s="46">
        <f t="shared" si="9"/>
        <v>7</v>
      </c>
      <c r="AB13" s="46">
        <f t="shared" si="10"/>
        <v>100</v>
      </c>
      <c r="AC13" s="46">
        <f t="shared" si="11"/>
        <v>100</v>
      </c>
      <c r="AD13" s="46">
        <f t="shared" si="12"/>
        <v>100</v>
      </c>
    </row>
    <row r="14" spans="1:30" s="19" customFormat="1" ht="14.25" customHeight="1">
      <c r="A14" s="18">
        <v>11</v>
      </c>
      <c r="B14" s="21" t="s">
        <v>118</v>
      </c>
      <c r="C14" s="21" t="s">
        <v>161</v>
      </c>
      <c r="D14" s="6" t="s">
        <v>112</v>
      </c>
      <c r="E14" s="4" t="s">
        <v>4</v>
      </c>
      <c r="F14" s="21" t="s">
        <v>38</v>
      </c>
      <c r="G14" s="8">
        <v>0</v>
      </c>
      <c r="H14" s="26">
        <v>0</v>
      </c>
      <c r="I14" s="8">
        <v>0</v>
      </c>
      <c r="J14" s="26">
        <v>0</v>
      </c>
      <c r="K14" s="8">
        <v>0</v>
      </c>
      <c r="L14" s="26">
        <v>0</v>
      </c>
      <c r="M14" s="8">
        <v>0</v>
      </c>
      <c r="N14" s="26">
        <v>0</v>
      </c>
      <c r="O14" s="8">
        <v>0</v>
      </c>
      <c r="P14" s="26">
        <v>0</v>
      </c>
      <c r="Q14" s="30">
        <f t="shared" si="0"/>
        <v>600</v>
      </c>
      <c r="R14" s="14"/>
      <c r="S14" s="49">
        <f t="shared" si="1"/>
        <v>600</v>
      </c>
      <c r="T14" s="49">
        <f t="shared" si="2"/>
        <v>300</v>
      </c>
      <c r="U14" s="46">
        <f t="shared" si="3"/>
        <v>200</v>
      </c>
      <c r="V14" s="46">
        <f t="shared" si="4"/>
        <v>200</v>
      </c>
      <c r="W14" s="46">
        <f t="shared" si="5"/>
        <v>200</v>
      </c>
      <c r="X14" s="46">
        <f t="shared" si="6"/>
        <v>200</v>
      </c>
      <c r="Y14" s="46">
        <f t="shared" si="7"/>
        <v>200</v>
      </c>
      <c r="Z14" s="46">
        <f t="shared" si="8"/>
        <v>100</v>
      </c>
      <c r="AA14" s="46">
        <f t="shared" si="9"/>
        <v>100</v>
      </c>
      <c r="AB14" s="46">
        <f t="shared" si="10"/>
        <v>100</v>
      </c>
      <c r="AC14" s="46">
        <f t="shared" si="11"/>
        <v>100</v>
      </c>
      <c r="AD14" s="46">
        <f t="shared" si="12"/>
        <v>100</v>
      </c>
    </row>
    <row r="15" spans="1:30" ht="14.25" customHeight="1" hidden="1">
      <c r="A15" s="24">
        <v>12</v>
      </c>
      <c r="B15" s="31" t="s">
        <v>40</v>
      </c>
      <c r="C15" s="31" t="s">
        <v>41</v>
      </c>
      <c r="D15" s="36" t="s">
        <v>123</v>
      </c>
      <c r="E15" s="4" t="s">
        <v>4</v>
      </c>
      <c r="F15" s="21" t="s">
        <v>61</v>
      </c>
      <c r="G15" s="8">
        <v>0</v>
      </c>
      <c r="H15" s="26">
        <v>0</v>
      </c>
      <c r="I15" s="8">
        <v>0</v>
      </c>
      <c r="J15" s="26">
        <v>0</v>
      </c>
      <c r="K15" s="8">
        <v>0</v>
      </c>
      <c r="L15" s="26">
        <v>0</v>
      </c>
      <c r="M15" s="8">
        <v>0</v>
      </c>
      <c r="N15" s="26">
        <v>0</v>
      </c>
      <c r="O15" s="8">
        <v>0</v>
      </c>
      <c r="P15" s="26">
        <v>0</v>
      </c>
      <c r="Q15" s="30">
        <f t="shared" si="0"/>
        <v>600</v>
      </c>
      <c r="R15" s="14"/>
      <c r="S15" s="49">
        <f t="shared" si="1"/>
        <v>600</v>
      </c>
      <c r="T15" s="49">
        <f t="shared" si="2"/>
        <v>300</v>
      </c>
      <c r="U15" s="46">
        <f t="shared" si="3"/>
        <v>200</v>
      </c>
      <c r="V15" s="46">
        <f t="shared" si="4"/>
        <v>200</v>
      </c>
      <c r="W15" s="46">
        <f t="shared" si="5"/>
        <v>200</v>
      </c>
      <c r="X15" s="46">
        <f t="shared" si="6"/>
        <v>200</v>
      </c>
      <c r="Y15" s="46">
        <f t="shared" si="7"/>
        <v>200</v>
      </c>
      <c r="Z15" s="46">
        <f t="shared" si="8"/>
        <v>100</v>
      </c>
      <c r="AA15" s="46">
        <f t="shared" si="9"/>
        <v>100</v>
      </c>
      <c r="AB15" s="46">
        <f t="shared" si="10"/>
        <v>100</v>
      </c>
      <c r="AC15" s="46">
        <f t="shared" si="11"/>
        <v>100</v>
      </c>
      <c r="AD15" s="46">
        <f t="shared" si="12"/>
        <v>100</v>
      </c>
    </row>
    <row r="16" spans="1:30" ht="14.25" customHeight="1" hidden="1">
      <c r="A16" s="18">
        <v>13</v>
      </c>
      <c r="B16" s="13" t="s">
        <v>105</v>
      </c>
      <c r="C16" s="65" t="s">
        <v>16</v>
      </c>
      <c r="D16" s="18" t="s">
        <v>130</v>
      </c>
      <c r="E16" s="22" t="s">
        <v>131</v>
      </c>
      <c r="F16" s="29" t="s">
        <v>31</v>
      </c>
      <c r="G16" s="8">
        <v>0</v>
      </c>
      <c r="H16" s="26">
        <v>0</v>
      </c>
      <c r="I16" s="8">
        <v>0</v>
      </c>
      <c r="J16" s="26">
        <v>0</v>
      </c>
      <c r="K16" s="8">
        <v>0</v>
      </c>
      <c r="L16" s="26">
        <v>0</v>
      </c>
      <c r="M16" s="8">
        <v>0</v>
      </c>
      <c r="N16" s="26">
        <v>0</v>
      </c>
      <c r="O16" s="8">
        <v>0</v>
      </c>
      <c r="P16" s="26">
        <v>0</v>
      </c>
      <c r="Q16" s="30">
        <f t="shared" si="0"/>
        <v>600</v>
      </c>
      <c r="S16" s="49">
        <f t="shared" si="1"/>
        <v>600</v>
      </c>
      <c r="T16" s="49">
        <f t="shared" si="2"/>
        <v>300</v>
      </c>
      <c r="U16" s="37">
        <f t="shared" si="3"/>
        <v>200</v>
      </c>
      <c r="V16" s="37">
        <f t="shared" si="4"/>
        <v>200</v>
      </c>
      <c r="W16" s="37">
        <f t="shared" si="5"/>
        <v>200</v>
      </c>
      <c r="X16" s="37">
        <f t="shared" si="6"/>
        <v>200</v>
      </c>
      <c r="Y16" s="37">
        <f t="shared" si="7"/>
        <v>200</v>
      </c>
      <c r="Z16" s="37">
        <f t="shared" si="8"/>
        <v>100</v>
      </c>
      <c r="AA16" s="37">
        <f t="shared" si="9"/>
        <v>100</v>
      </c>
      <c r="AB16" s="37">
        <f t="shared" si="10"/>
        <v>100</v>
      </c>
      <c r="AC16" s="37">
        <f t="shared" si="11"/>
        <v>100</v>
      </c>
      <c r="AD16" s="37">
        <f t="shared" si="12"/>
        <v>100</v>
      </c>
    </row>
    <row r="17" spans="1:30" ht="14.25" customHeight="1" hidden="1">
      <c r="A17" s="18">
        <v>14</v>
      </c>
      <c r="B17" s="31" t="s">
        <v>18</v>
      </c>
      <c r="C17" s="31" t="s">
        <v>83</v>
      </c>
      <c r="D17" s="33" t="s">
        <v>64</v>
      </c>
      <c r="E17" s="22" t="s">
        <v>60</v>
      </c>
      <c r="F17" s="31" t="s">
        <v>71</v>
      </c>
      <c r="G17" s="8">
        <v>0</v>
      </c>
      <c r="H17" s="26">
        <v>0</v>
      </c>
      <c r="I17" s="8">
        <v>0</v>
      </c>
      <c r="J17" s="26">
        <v>0</v>
      </c>
      <c r="K17" s="8">
        <v>0</v>
      </c>
      <c r="L17" s="26">
        <v>0</v>
      </c>
      <c r="M17" s="8">
        <v>0</v>
      </c>
      <c r="N17" s="26">
        <v>0</v>
      </c>
      <c r="O17" s="8">
        <v>0</v>
      </c>
      <c r="P17" s="26">
        <v>0</v>
      </c>
      <c r="Q17" s="30">
        <f t="shared" si="0"/>
        <v>600</v>
      </c>
      <c r="R17" s="15"/>
      <c r="S17" s="49">
        <f t="shared" si="1"/>
        <v>600</v>
      </c>
      <c r="T17" s="49">
        <f t="shared" si="2"/>
        <v>300</v>
      </c>
      <c r="U17" s="37">
        <f t="shared" si="3"/>
        <v>200</v>
      </c>
      <c r="V17" s="37">
        <f t="shared" si="4"/>
        <v>200</v>
      </c>
      <c r="W17" s="37">
        <f t="shared" si="5"/>
        <v>200</v>
      </c>
      <c r="X17" s="37">
        <f t="shared" si="6"/>
        <v>200</v>
      </c>
      <c r="Y17" s="37">
        <f t="shared" si="7"/>
        <v>200</v>
      </c>
      <c r="Z17" s="37">
        <f t="shared" si="8"/>
        <v>100</v>
      </c>
      <c r="AA17" s="37">
        <f t="shared" si="9"/>
        <v>100</v>
      </c>
      <c r="AB17" s="37">
        <f t="shared" si="10"/>
        <v>100</v>
      </c>
      <c r="AC17" s="37">
        <f t="shared" si="11"/>
        <v>100</v>
      </c>
      <c r="AD17" s="37">
        <f t="shared" si="12"/>
        <v>100</v>
      </c>
    </row>
    <row r="18" spans="1:30" ht="14.25" customHeight="1" hidden="1">
      <c r="A18" s="24">
        <v>15</v>
      </c>
      <c r="B18" s="21" t="s">
        <v>43</v>
      </c>
      <c r="C18" s="21" t="s">
        <v>21</v>
      </c>
      <c r="D18" s="33" t="s">
        <v>67</v>
      </c>
      <c r="E18" s="4" t="s">
        <v>3</v>
      </c>
      <c r="F18" s="21" t="s">
        <v>88</v>
      </c>
      <c r="G18" s="8">
        <v>0</v>
      </c>
      <c r="H18" s="26">
        <v>0</v>
      </c>
      <c r="I18" s="8">
        <v>0</v>
      </c>
      <c r="J18" s="26">
        <v>0</v>
      </c>
      <c r="K18" s="8">
        <v>0</v>
      </c>
      <c r="L18" s="26">
        <v>0</v>
      </c>
      <c r="M18" s="8">
        <v>0</v>
      </c>
      <c r="N18" s="26">
        <v>0</v>
      </c>
      <c r="O18" s="8">
        <v>0</v>
      </c>
      <c r="P18" s="26">
        <v>0</v>
      </c>
      <c r="Q18" s="30">
        <f t="shared" si="0"/>
        <v>600</v>
      </c>
      <c r="R18" s="14"/>
      <c r="S18" s="49">
        <f t="shared" si="1"/>
        <v>600</v>
      </c>
      <c r="T18" s="49">
        <f t="shared" si="2"/>
        <v>300</v>
      </c>
      <c r="U18" s="46">
        <f t="shared" si="3"/>
        <v>200</v>
      </c>
      <c r="V18" s="46">
        <f t="shared" si="4"/>
        <v>200</v>
      </c>
      <c r="W18" s="46">
        <f t="shared" si="5"/>
        <v>200</v>
      </c>
      <c r="X18" s="46">
        <f t="shared" si="6"/>
        <v>200</v>
      </c>
      <c r="Y18" s="46">
        <f t="shared" si="7"/>
        <v>200</v>
      </c>
      <c r="Z18" s="46">
        <f t="shared" si="8"/>
        <v>100</v>
      </c>
      <c r="AA18" s="46">
        <f t="shared" si="9"/>
        <v>100</v>
      </c>
      <c r="AB18" s="46">
        <f t="shared" si="10"/>
        <v>100</v>
      </c>
      <c r="AC18" s="46">
        <f t="shared" si="11"/>
        <v>100</v>
      </c>
      <c r="AD18" s="46">
        <f t="shared" si="12"/>
        <v>100</v>
      </c>
    </row>
    <row r="19" spans="1:30" ht="14.25" customHeight="1" hidden="1">
      <c r="A19" s="18">
        <v>16</v>
      </c>
      <c r="B19" s="21" t="s">
        <v>22</v>
      </c>
      <c r="C19" s="21" t="s">
        <v>6</v>
      </c>
      <c r="D19" s="35" t="s">
        <v>112</v>
      </c>
      <c r="E19" s="4" t="s">
        <v>4</v>
      </c>
      <c r="F19" s="25" t="s">
        <v>38</v>
      </c>
      <c r="G19" s="8">
        <v>0</v>
      </c>
      <c r="H19" s="26">
        <v>0</v>
      </c>
      <c r="I19" s="8">
        <v>0</v>
      </c>
      <c r="J19" s="26">
        <v>0</v>
      </c>
      <c r="K19" s="8">
        <v>0</v>
      </c>
      <c r="L19" s="26">
        <v>0</v>
      </c>
      <c r="M19" s="8">
        <v>0</v>
      </c>
      <c r="N19" s="26">
        <v>0</v>
      </c>
      <c r="O19" s="8">
        <v>0</v>
      </c>
      <c r="P19" s="26">
        <v>0</v>
      </c>
      <c r="Q19" s="30">
        <f t="shared" si="0"/>
        <v>600</v>
      </c>
      <c r="R19" s="15"/>
      <c r="S19" s="49">
        <f t="shared" si="1"/>
        <v>600</v>
      </c>
      <c r="T19" s="49">
        <f t="shared" si="2"/>
        <v>300</v>
      </c>
      <c r="U19" s="37">
        <f t="shared" si="3"/>
        <v>200</v>
      </c>
      <c r="V19" s="37">
        <f t="shared" si="4"/>
        <v>200</v>
      </c>
      <c r="W19" s="37">
        <f t="shared" si="5"/>
        <v>200</v>
      </c>
      <c r="X19" s="37">
        <f t="shared" si="6"/>
        <v>200</v>
      </c>
      <c r="Y19" s="37">
        <f t="shared" si="7"/>
        <v>200</v>
      </c>
      <c r="Z19" s="37">
        <f t="shared" si="8"/>
        <v>100</v>
      </c>
      <c r="AA19" s="37">
        <f t="shared" si="9"/>
        <v>100</v>
      </c>
      <c r="AB19" s="37">
        <f t="shared" si="10"/>
        <v>100</v>
      </c>
      <c r="AC19" s="37">
        <f t="shared" si="11"/>
        <v>100</v>
      </c>
      <c r="AD19" s="37">
        <f t="shared" si="12"/>
        <v>100</v>
      </c>
    </row>
    <row r="20" spans="7:30" ht="14.25" customHeight="1"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5"/>
      <c r="R20" s="60"/>
      <c r="S20" s="57"/>
      <c r="T20" s="57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2:30" ht="14.25" customHeight="1">
      <c r="B21" s="5" t="s">
        <v>103</v>
      </c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5"/>
      <c r="R21" s="52"/>
      <c r="S21" s="57"/>
      <c r="T21" s="57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2:30" ht="14.25" customHeight="1">
      <c r="B22" s="5" t="s">
        <v>104</v>
      </c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5"/>
      <c r="R22" s="60"/>
      <c r="S22" s="57"/>
      <c r="T22" s="57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7:30" ht="14.25" customHeight="1"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5"/>
      <c r="R23" s="52"/>
      <c r="S23" s="57"/>
      <c r="T23" s="57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Zeros="0"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3" customWidth="1"/>
    <col min="2" max="2" width="9.140625" style="5" customWidth="1"/>
    <col min="3" max="3" width="11.421875" style="5" customWidth="1"/>
    <col min="4" max="4" width="8.140625" style="3" bestFit="1" customWidth="1"/>
    <col min="5" max="5" width="27.28125" style="5" customWidth="1"/>
    <col min="6" max="6" width="21.140625" style="5" customWidth="1"/>
    <col min="7" max="7" width="3.7109375" style="3" customWidth="1"/>
    <col min="8" max="8" width="6.28125" style="3" customWidth="1"/>
    <col min="9" max="9" width="3.7109375" style="3" customWidth="1"/>
    <col min="10" max="10" width="6.28125" style="9" customWidth="1"/>
    <col min="11" max="11" width="3.7109375" style="3" customWidth="1"/>
    <col min="12" max="12" width="6.28125" style="9" customWidth="1"/>
    <col min="13" max="13" width="3.7109375" style="3" customWidth="1"/>
    <col min="14" max="14" width="6.28125" style="9" customWidth="1"/>
    <col min="15" max="15" width="3.7109375" style="3" customWidth="1"/>
    <col min="16" max="16" width="6.28125" style="9" customWidth="1"/>
    <col min="17" max="17" width="6.28125" style="47" customWidth="1"/>
    <col min="19" max="19" width="8.140625" style="48" customWidth="1"/>
    <col min="20" max="20" width="6.8515625" style="50" customWidth="1"/>
    <col min="21" max="25" width="6.28125" style="0" customWidth="1"/>
    <col min="26" max="30" width="4.7109375" style="3" customWidth="1"/>
  </cols>
  <sheetData>
    <row r="1" spans="2:6" ht="23.25">
      <c r="B1" s="10" t="s">
        <v>39</v>
      </c>
      <c r="F1" s="20" t="s">
        <v>142</v>
      </c>
    </row>
    <row r="2" spans="19:30" ht="12.75">
      <c r="S2" s="83" t="s">
        <v>94</v>
      </c>
      <c r="T2" s="84"/>
      <c r="U2" s="83" t="s">
        <v>95</v>
      </c>
      <c r="V2" s="85"/>
      <c r="W2" s="85"/>
      <c r="X2" s="85"/>
      <c r="Y2" s="84"/>
      <c r="Z2" s="80" t="s">
        <v>82</v>
      </c>
      <c r="AA2" s="80"/>
      <c r="AB2" s="80"/>
      <c r="AC2" s="80"/>
      <c r="AD2" s="80"/>
    </row>
    <row r="3" spans="1:30" s="38" customFormat="1" ht="33.75" customHeight="1">
      <c r="A3" s="16" t="s">
        <v>13</v>
      </c>
      <c r="B3" s="16" t="s">
        <v>9</v>
      </c>
      <c r="C3" s="16" t="s">
        <v>10</v>
      </c>
      <c r="D3" s="16" t="s">
        <v>63</v>
      </c>
      <c r="E3" s="16" t="s">
        <v>11</v>
      </c>
      <c r="F3" s="16" t="s">
        <v>12</v>
      </c>
      <c r="G3" s="81" t="s">
        <v>156</v>
      </c>
      <c r="H3" s="82"/>
      <c r="I3" s="81" t="s">
        <v>157</v>
      </c>
      <c r="J3" s="82"/>
      <c r="K3" s="81" t="s">
        <v>143</v>
      </c>
      <c r="L3" s="82"/>
      <c r="M3" s="81" t="s">
        <v>144</v>
      </c>
      <c r="N3" s="82"/>
      <c r="O3" s="81" t="s">
        <v>145</v>
      </c>
      <c r="P3" s="82"/>
      <c r="Q3" s="17" t="s">
        <v>8</v>
      </c>
      <c r="S3" s="16" t="s">
        <v>96</v>
      </c>
      <c r="T3" s="16" t="s">
        <v>97</v>
      </c>
      <c r="U3" s="16" t="s">
        <v>98</v>
      </c>
      <c r="V3" s="16" t="s">
        <v>99</v>
      </c>
      <c r="W3" s="16" t="s">
        <v>100</v>
      </c>
      <c r="X3" s="16" t="s">
        <v>101</v>
      </c>
      <c r="Y3" s="16" t="s">
        <v>102</v>
      </c>
      <c r="Z3" s="16" t="s">
        <v>98</v>
      </c>
      <c r="AA3" s="16" t="s">
        <v>99</v>
      </c>
      <c r="AB3" s="16" t="s">
        <v>100</v>
      </c>
      <c r="AC3" s="16" t="s">
        <v>101</v>
      </c>
      <c r="AD3" s="16" t="s">
        <v>102</v>
      </c>
    </row>
    <row r="4" spans="1:30" s="19" customFormat="1" ht="14.25" customHeight="1">
      <c r="A4" s="24">
        <v>1</v>
      </c>
      <c r="B4" s="40" t="s">
        <v>118</v>
      </c>
      <c r="C4" s="40" t="s">
        <v>120</v>
      </c>
      <c r="D4" s="51" t="s">
        <v>124</v>
      </c>
      <c r="E4" s="4" t="s">
        <v>4</v>
      </c>
      <c r="F4" s="40" t="s">
        <v>75</v>
      </c>
      <c r="G4" s="8">
        <v>1</v>
      </c>
      <c r="H4" s="26">
        <v>2</v>
      </c>
      <c r="I4" s="8">
        <v>1</v>
      </c>
      <c r="J4" s="26">
        <v>2</v>
      </c>
      <c r="K4" s="8">
        <v>1</v>
      </c>
      <c r="L4" s="26">
        <v>3</v>
      </c>
      <c r="M4" s="8">
        <v>2</v>
      </c>
      <c r="N4" s="26">
        <v>3</v>
      </c>
      <c r="O4" s="8">
        <v>2</v>
      </c>
      <c r="P4" s="26">
        <v>4</v>
      </c>
      <c r="Q4" s="30">
        <f aca="true" t="shared" si="0" ref="Q4:Q11">S4</f>
        <v>7</v>
      </c>
      <c r="R4" s="23"/>
      <c r="S4" s="49">
        <f aca="true" t="shared" si="1" ref="S4:S11">SMALL(U4:Y4,1)+SMALL(U4:Y4,2)+SMALL(U4:Y4,3)</f>
        <v>7</v>
      </c>
      <c r="T4" s="49">
        <f aca="true" t="shared" si="2" ref="T4:T11">SMALL(Z4:AD4,1)+SMALL(Z4:AD4,2)+SMALL(Z4:AD4,3)</f>
        <v>3</v>
      </c>
      <c r="U4" s="37">
        <f aca="true" t="shared" si="3" ref="U4:U11">IF(H4=0,200,H4)</f>
        <v>2</v>
      </c>
      <c r="V4" s="37">
        <f aca="true" t="shared" si="4" ref="V4:V11">IF(J4=0,200,J4)</f>
        <v>2</v>
      </c>
      <c r="W4" s="37">
        <f aca="true" t="shared" si="5" ref="W4:W11">IF(L4=0,200,L4)</f>
        <v>3</v>
      </c>
      <c r="X4" s="37">
        <f aca="true" t="shared" si="6" ref="X4:X11">IF(N4=0,200,N4)</f>
        <v>3</v>
      </c>
      <c r="Y4" s="37">
        <f aca="true" t="shared" si="7" ref="Y4:Y11">IF(P4=0,200,P4)</f>
        <v>4</v>
      </c>
      <c r="Z4" s="37">
        <f aca="true" t="shared" si="8" ref="Z4:Z11">IF(G4=0,100,G4)</f>
        <v>1</v>
      </c>
      <c r="AA4" s="37">
        <f aca="true" t="shared" si="9" ref="AA4:AA11">IF(I4=0,100,I4)</f>
        <v>1</v>
      </c>
      <c r="AB4" s="37">
        <f aca="true" t="shared" si="10" ref="AB4:AB11">IF(K4=0,100,K4)</f>
        <v>1</v>
      </c>
      <c r="AC4" s="37">
        <f aca="true" t="shared" si="11" ref="AC4:AC11">IF(M4=0,100,M4)</f>
        <v>2</v>
      </c>
      <c r="AD4" s="37">
        <f aca="true" t="shared" si="12" ref="AD4:AD11">IF(O4=0,100,O4)</f>
        <v>2</v>
      </c>
    </row>
    <row r="5" spans="1:30" s="19" customFormat="1" ht="14.25" customHeight="1">
      <c r="A5" s="18">
        <v>2</v>
      </c>
      <c r="B5" s="12" t="s">
        <v>57</v>
      </c>
      <c r="C5" s="12" t="s">
        <v>58</v>
      </c>
      <c r="D5" s="33" t="s">
        <v>70</v>
      </c>
      <c r="E5" s="4" t="s">
        <v>4</v>
      </c>
      <c r="F5" s="12" t="s">
        <v>86</v>
      </c>
      <c r="G5" s="8">
        <v>2</v>
      </c>
      <c r="H5" s="26">
        <v>4</v>
      </c>
      <c r="I5" s="8">
        <v>2</v>
      </c>
      <c r="J5" s="26">
        <v>3</v>
      </c>
      <c r="K5" s="8">
        <v>4</v>
      </c>
      <c r="L5" s="26">
        <v>6</v>
      </c>
      <c r="M5" s="8">
        <v>1</v>
      </c>
      <c r="N5" s="26">
        <v>2</v>
      </c>
      <c r="O5" s="8">
        <v>1</v>
      </c>
      <c r="P5" s="26">
        <v>2</v>
      </c>
      <c r="Q5" s="30">
        <f t="shared" si="0"/>
        <v>7</v>
      </c>
      <c r="R5" s="14"/>
      <c r="S5" s="49">
        <f t="shared" si="1"/>
        <v>7</v>
      </c>
      <c r="T5" s="49">
        <f t="shared" si="2"/>
        <v>4</v>
      </c>
      <c r="U5" s="46">
        <f t="shared" si="3"/>
        <v>4</v>
      </c>
      <c r="V5" s="46">
        <f t="shared" si="4"/>
        <v>3</v>
      </c>
      <c r="W5" s="46">
        <f t="shared" si="5"/>
        <v>6</v>
      </c>
      <c r="X5" s="46">
        <f t="shared" si="6"/>
        <v>2</v>
      </c>
      <c r="Y5" s="46">
        <f t="shared" si="7"/>
        <v>2</v>
      </c>
      <c r="Z5" s="46">
        <f t="shared" si="8"/>
        <v>2</v>
      </c>
      <c r="AA5" s="46">
        <f t="shared" si="9"/>
        <v>2</v>
      </c>
      <c r="AB5" s="46">
        <f t="shared" si="10"/>
        <v>4</v>
      </c>
      <c r="AC5" s="46">
        <f t="shared" si="11"/>
        <v>1</v>
      </c>
      <c r="AD5" s="46">
        <f t="shared" si="12"/>
        <v>1</v>
      </c>
    </row>
    <row r="6" spans="1:30" s="19" customFormat="1" ht="14.25" customHeight="1">
      <c r="A6" s="64">
        <v>3</v>
      </c>
      <c r="B6" s="11" t="s">
        <v>43</v>
      </c>
      <c r="C6" s="11" t="s">
        <v>21</v>
      </c>
      <c r="D6" s="33" t="s">
        <v>67</v>
      </c>
      <c r="E6" s="4" t="s">
        <v>3</v>
      </c>
      <c r="F6" s="11" t="s">
        <v>129</v>
      </c>
      <c r="G6" s="8">
        <v>4</v>
      </c>
      <c r="H6" s="26">
        <v>8</v>
      </c>
      <c r="I6" s="8">
        <v>4</v>
      </c>
      <c r="J6" s="26">
        <v>8</v>
      </c>
      <c r="K6" s="8">
        <v>2</v>
      </c>
      <c r="L6" s="26">
        <v>3</v>
      </c>
      <c r="M6" s="8">
        <v>3</v>
      </c>
      <c r="N6" s="26">
        <v>6</v>
      </c>
      <c r="O6" s="8">
        <v>4</v>
      </c>
      <c r="P6" s="26">
        <v>7</v>
      </c>
      <c r="Q6" s="30">
        <f t="shared" si="0"/>
        <v>16</v>
      </c>
      <c r="R6" s="23"/>
      <c r="S6" s="49">
        <f t="shared" si="1"/>
        <v>16</v>
      </c>
      <c r="T6" s="49">
        <f t="shared" si="2"/>
        <v>9</v>
      </c>
      <c r="U6" s="37">
        <f t="shared" si="3"/>
        <v>8</v>
      </c>
      <c r="V6" s="37">
        <f t="shared" si="4"/>
        <v>8</v>
      </c>
      <c r="W6" s="37">
        <f t="shared" si="5"/>
        <v>3</v>
      </c>
      <c r="X6" s="37">
        <f t="shared" si="6"/>
        <v>6</v>
      </c>
      <c r="Y6" s="37">
        <f t="shared" si="7"/>
        <v>7</v>
      </c>
      <c r="Z6" s="37">
        <f t="shared" si="8"/>
        <v>4</v>
      </c>
      <c r="AA6" s="37">
        <f t="shared" si="9"/>
        <v>4</v>
      </c>
      <c r="AB6" s="37">
        <f t="shared" si="10"/>
        <v>2</v>
      </c>
      <c r="AC6" s="37">
        <f t="shared" si="11"/>
        <v>3</v>
      </c>
      <c r="AD6" s="37">
        <f t="shared" si="12"/>
        <v>4</v>
      </c>
    </row>
    <row r="7" spans="1:30" ht="14.25" customHeight="1">
      <c r="A7" s="24">
        <v>4</v>
      </c>
      <c r="B7" s="12" t="s">
        <v>44</v>
      </c>
      <c r="C7" s="12" t="s">
        <v>23</v>
      </c>
      <c r="D7" s="34" t="s">
        <v>69</v>
      </c>
      <c r="E7" s="12" t="s">
        <v>45</v>
      </c>
      <c r="F7" s="12" t="s">
        <v>151</v>
      </c>
      <c r="G7" s="8">
        <v>6</v>
      </c>
      <c r="H7" s="26">
        <v>12</v>
      </c>
      <c r="I7" s="8">
        <v>6</v>
      </c>
      <c r="J7" s="26">
        <v>11</v>
      </c>
      <c r="K7" s="8">
        <v>3</v>
      </c>
      <c r="L7" s="26">
        <v>6</v>
      </c>
      <c r="M7" s="8">
        <v>4</v>
      </c>
      <c r="N7" s="26">
        <v>8</v>
      </c>
      <c r="O7" s="8">
        <v>6</v>
      </c>
      <c r="P7" s="26">
        <v>9</v>
      </c>
      <c r="Q7" s="30">
        <f t="shared" si="0"/>
        <v>23</v>
      </c>
      <c r="R7" s="14"/>
      <c r="S7" s="49">
        <f t="shared" si="1"/>
        <v>23</v>
      </c>
      <c r="T7" s="49">
        <f t="shared" si="2"/>
        <v>13</v>
      </c>
      <c r="U7" s="46">
        <f t="shared" si="3"/>
        <v>12</v>
      </c>
      <c r="V7" s="46">
        <f t="shared" si="4"/>
        <v>11</v>
      </c>
      <c r="W7" s="46">
        <f t="shared" si="5"/>
        <v>6</v>
      </c>
      <c r="X7" s="46">
        <f t="shared" si="6"/>
        <v>8</v>
      </c>
      <c r="Y7" s="46">
        <f t="shared" si="7"/>
        <v>9</v>
      </c>
      <c r="Z7" s="46">
        <f t="shared" si="8"/>
        <v>6</v>
      </c>
      <c r="AA7" s="46">
        <f t="shared" si="9"/>
        <v>6</v>
      </c>
      <c r="AB7" s="46">
        <f t="shared" si="10"/>
        <v>3</v>
      </c>
      <c r="AC7" s="46">
        <f t="shared" si="11"/>
        <v>4</v>
      </c>
      <c r="AD7" s="46">
        <f t="shared" si="12"/>
        <v>6</v>
      </c>
    </row>
    <row r="8" spans="1:30" ht="14.25" customHeight="1">
      <c r="A8" s="24">
        <v>5</v>
      </c>
      <c r="B8" s="40" t="s">
        <v>46</v>
      </c>
      <c r="C8" s="40" t="s">
        <v>2</v>
      </c>
      <c r="D8" s="51" t="s">
        <v>68</v>
      </c>
      <c r="E8" s="4" t="s">
        <v>3</v>
      </c>
      <c r="F8" s="40" t="s">
        <v>150</v>
      </c>
      <c r="G8" s="8">
        <v>5</v>
      </c>
      <c r="H8" s="26">
        <v>8</v>
      </c>
      <c r="I8" s="8">
        <v>5</v>
      </c>
      <c r="J8" s="26">
        <v>10</v>
      </c>
      <c r="K8" s="8">
        <v>0</v>
      </c>
      <c r="L8" s="26">
        <v>16</v>
      </c>
      <c r="M8" s="8">
        <v>0</v>
      </c>
      <c r="N8" s="26">
        <v>16</v>
      </c>
      <c r="O8" s="8">
        <v>5</v>
      </c>
      <c r="P8" s="26">
        <v>8</v>
      </c>
      <c r="Q8" s="30">
        <f t="shared" si="0"/>
        <v>26</v>
      </c>
      <c r="R8" s="23"/>
      <c r="S8" s="49">
        <f t="shared" si="1"/>
        <v>26</v>
      </c>
      <c r="T8" s="49">
        <f t="shared" si="2"/>
        <v>15</v>
      </c>
      <c r="U8" s="37">
        <f t="shared" si="3"/>
        <v>8</v>
      </c>
      <c r="V8" s="37">
        <f t="shared" si="4"/>
        <v>10</v>
      </c>
      <c r="W8" s="37">
        <f t="shared" si="5"/>
        <v>16</v>
      </c>
      <c r="X8" s="37">
        <f t="shared" si="6"/>
        <v>16</v>
      </c>
      <c r="Y8" s="37">
        <f t="shared" si="7"/>
        <v>8</v>
      </c>
      <c r="Z8" s="37">
        <f t="shared" si="8"/>
        <v>5</v>
      </c>
      <c r="AA8" s="37">
        <f t="shared" si="9"/>
        <v>5</v>
      </c>
      <c r="AB8" s="37">
        <f t="shared" si="10"/>
        <v>100</v>
      </c>
      <c r="AC8" s="37">
        <f t="shared" si="11"/>
        <v>100</v>
      </c>
      <c r="AD8" s="37">
        <f t="shared" si="12"/>
        <v>5</v>
      </c>
    </row>
    <row r="9" spans="1:30" ht="14.25" customHeight="1">
      <c r="A9" s="24">
        <v>6</v>
      </c>
      <c r="B9" s="27" t="s">
        <v>73</v>
      </c>
      <c r="C9" s="27" t="s">
        <v>15</v>
      </c>
      <c r="D9" s="32" t="s">
        <v>111</v>
      </c>
      <c r="E9" s="4" t="s">
        <v>4</v>
      </c>
      <c r="F9" s="28" t="s">
        <v>76</v>
      </c>
      <c r="G9" s="8">
        <v>3</v>
      </c>
      <c r="H9" s="26">
        <v>4</v>
      </c>
      <c r="I9" s="8">
        <v>3</v>
      </c>
      <c r="J9" s="26">
        <v>6</v>
      </c>
      <c r="K9" s="8">
        <v>0</v>
      </c>
      <c r="L9" s="26">
        <v>16</v>
      </c>
      <c r="M9" s="8">
        <v>0</v>
      </c>
      <c r="N9" s="26">
        <v>16</v>
      </c>
      <c r="O9" s="8">
        <v>0</v>
      </c>
      <c r="P9" s="26">
        <v>16</v>
      </c>
      <c r="Q9" s="30">
        <f t="shared" si="0"/>
        <v>26</v>
      </c>
      <c r="R9" s="15"/>
      <c r="S9" s="49">
        <f t="shared" si="1"/>
        <v>26</v>
      </c>
      <c r="T9" s="49">
        <f t="shared" si="2"/>
        <v>106</v>
      </c>
      <c r="U9" s="37">
        <f t="shared" si="3"/>
        <v>4</v>
      </c>
      <c r="V9" s="37">
        <f t="shared" si="4"/>
        <v>6</v>
      </c>
      <c r="W9" s="37">
        <f t="shared" si="5"/>
        <v>16</v>
      </c>
      <c r="X9" s="37">
        <f t="shared" si="6"/>
        <v>16</v>
      </c>
      <c r="Y9" s="37">
        <f t="shared" si="7"/>
        <v>16</v>
      </c>
      <c r="Z9" s="37">
        <f t="shared" si="8"/>
        <v>3</v>
      </c>
      <c r="AA9" s="37">
        <f t="shared" si="9"/>
        <v>3</v>
      </c>
      <c r="AB9" s="37">
        <f t="shared" si="10"/>
        <v>100</v>
      </c>
      <c r="AC9" s="37">
        <f t="shared" si="11"/>
        <v>100</v>
      </c>
      <c r="AD9" s="37">
        <f t="shared" si="12"/>
        <v>100</v>
      </c>
    </row>
    <row r="10" spans="1:30" ht="14.25" customHeight="1">
      <c r="A10" s="24">
        <v>7</v>
      </c>
      <c r="B10" s="12" t="s">
        <v>24</v>
      </c>
      <c r="C10" s="12" t="s">
        <v>23</v>
      </c>
      <c r="D10" s="34" t="s">
        <v>65</v>
      </c>
      <c r="E10" s="4" t="s">
        <v>5</v>
      </c>
      <c r="F10" s="12" t="s">
        <v>132</v>
      </c>
      <c r="G10" s="8">
        <v>7</v>
      </c>
      <c r="H10" s="26">
        <v>13</v>
      </c>
      <c r="I10" s="8">
        <v>7</v>
      </c>
      <c r="J10" s="26">
        <v>14</v>
      </c>
      <c r="K10" s="8">
        <v>0</v>
      </c>
      <c r="L10" s="26">
        <v>16</v>
      </c>
      <c r="M10" s="8">
        <v>0</v>
      </c>
      <c r="N10" s="26">
        <v>16</v>
      </c>
      <c r="O10" s="8">
        <v>3</v>
      </c>
      <c r="P10" s="26">
        <v>5</v>
      </c>
      <c r="Q10" s="30">
        <f t="shared" si="0"/>
        <v>32</v>
      </c>
      <c r="R10" s="23"/>
      <c r="S10" s="49">
        <f t="shared" si="1"/>
        <v>32</v>
      </c>
      <c r="T10" s="49">
        <f t="shared" si="2"/>
        <v>17</v>
      </c>
      <c r="U10" s="37">
        <f t="shared" si="3"/>
        <v>13</v>
      </c>
      <c r="V10" s="37">
        <f t="shared" si="4"/>
        <v>14</v>
      </c>
      <c r="W10" s="37">
        <f t="shared" si="5"/>
        <v>16</v>
      </c>
      <c r="X10" s="37">
        <f t="shared" si="6"/>
        <v>16</v>
      </c>
      <c r="Y10" s="37">
        <f t="shared" si="7"/>
        <v>5</v>
      </c>
      <c r="Z10" s="37">
        <f t="shared" si="8"/>
        <v>7</v>
      </c>
      <c r="AA10" s="37">
        <f t="shared" si="9"/>
        <v>7</v>
      </c>
      <c r="AB10" s="37">
        <f t="shared" si="10"/>
        <v>100</v>
      </c>
      <c r="AC10" s="37">
        <f t="shared" si="11"/>
        <v>100</v>
      </c>
      <c r="AD10" s="37">
        <f t="shared" si="12"/>
        <v>3</v>
      </c>
    </row>
    <row r="11" spans="1:30" ht="14.25" customHeight="1">
      <c r="A11" s="24">
        <v>8</v>
      </c>
      <c r="B11" s="27" t="s">
        <v>152</v>
      </c>
      <c r="C11" s="27" t="s">
        <v>21</v>
      </c>
      <c r="D11" s="32" t="s">
        <v>153</v>
      </c>
      <c r="E11" s="4" t="s">
        <v>154</v>
      </c>
      <c r="F11" s="28" t="s">
        <v>155</v>
      </c>
      <c r="G11" s="8">
        <v>8</v>
      </c>
      <c r="H11" s="26">
        <v>15</v>
      </c>
      <c r="I11" s="8">
        <v>8</v>
      </c>
      <c r="J11" s="26">
        <v>16</v>
      </c>
      <c r="K11" s="8">
        <v>5</v>
      </c>
      <c r="L11" s="26">
        <v>8</v>
      </c>
      <c r="M11" s="8">
        <v>5</v>
      </c>
      <c r="N11" s="26">
        <v>9</v>
      </c>
      <c r="O11" s="8">
        <v>0</v>
      </c>
      <c r="P11" s="26">
        <v>16</v>
      </c>
      <c r="Q11" s="30">
        <f t="shared" si="0"/>
        <v>32</v>
      </c>
      <c r="R11" s="15"/>
      <c r="S11" s="49">
        <f t="shared" si="1"/>
        <v>32</v>
      </c>
      <c r="T11" s="49">
        <f t="shared" si="2"/>
        <v>18</v>
      </c>
      <c r="U11" s="37">
        <f t="shared" si="3"/>
        <v>15</v>
      </c>
      <c r="V11" s="37">
        <f t="shared" si="4"/>
        <v>16</v>
      </c>
      <c r="W11" s="37">
        <f t="shared" si="5"/>
        <v>8</v>
      </c>
      <c r="X11" s="37">
        <f t="shared" si="6"/>
        <v>9</v>
      </c>
      <c r="Y11" s="37">
        <f t="shared" si="7"/>
        <v>16</v>
      </c>
      <c r="Z11" s="37">
        <f t="shared" si="8"/>
        <v>8</v>
      </c>
      <c r="AA11" s="37">
        <f t="shared" si="9"/>
        <v>8</v>
      </c>
      <c r="AB11" s="37">
        <f t="shared" si="10"/>
        <v>5</v>
      </c>
      <c r="AC11" s="37">
        <f t="shared" si="11"/>
        <v>5</v>
      </c>
      <c r="AD11" s="37">
        <f t="shared" si="12"/>
        <v>100</v>
      </c>
    </row>
    <row r="12" spans="1:30" ht="14.25" customHeight="1" hidden="1">
      <c r="A12" s="24">
        <v>9</v>
      </c>
      <c r="B12" s="12" t="s">
        <v>119</v>
      </c>
      <c r="C12" s="12" t="s">
        <v>19</v>
      </c>
      <c r="D12" s="34" t="s">
        <v>125</v>
      </c>
      <c r="E12" s="4" t="s">
        <v>126</v>
      </c>
      <c r="F12" s="12" t="s">
        <v>121</v>
      </c>
      <c r="G12" s="8">
        <v>0</v>
      </c>
      <c r="H12" s="26">
        <v>0</v>
      </c>
      <c r="I12" s="8">
        <v>0</v>
      </c>
      <c r="J12" s="26">
        <v>0</v>
      </c>
      <c r="K12" s="8">
        <v>0</v>
      </c>
      <c r="L12" s="26">
        <v>0</v>
      </c>
      <c r="M12" s="8">
        <v>0</v>
      </c>
      <c r="N12" s="26">
        <v>0</v>
      </c>
      <c r="O12" s="8">
        <v>0</v>
      </c>
      <c r="P12" s="26">
        <v>0</v>
      </c>
      <c r="Q12" s="30">
        <f aca="true" t="shared" si="13" ref="Q12:Q19">S12</f>
        <v>600</v>
      </c>
      <c r="R12" s="14"/>
      <c r="S12" s="49">
        <f aca="true" t="shared" si="14" ref="S12:S19">SMALL(U12:Y12,1)+SMALL(U12:Y12,2)+SMALL(U12:Y12,3)</f>
        <v>600</v>
      </c>
      <c r="T12" s="49">
        <f aca="true" t="shared" si="15" ref="T12:T19">SMALL(Z12:AD12,1)+SMALL(Z12:AD12,2)+SMALL(Z12:AD12,3)</f>
        <v>300</v>
      </c>
      <c r="U12" s="46">
        <f aca="true" t="shared" si="16" ref="U12:U19">IF(H12=0,200,H12)</f>
        <v>200</v>
      </c>
      <c r="V12" s="46">
        <f aca="true" t="shared" si="17" ref="V12:V19">IF(J12=0,200,J12)</f>
        <v>200</v>
      </c>
      <c r="W12" s="46">
        <f aca="true" t="shared" si="18" ref="W12:W19">IF(L12=0,200,L12)</f>
        <v>200</v>
      </c>
      <c r="X12" s="46">
        <f aca="true" t="shared" si="19" ref="X12:X19">IF(N12=0,200,N12)</f>
        <v>200</v>
      </c>
      <c r="Y12" s="46">
        <f aca="true" t="shared" si="20" ref="Y12:Y19">IF(P12=0,200,P12)</f>
        <v>200</v>
      </c>
      <c r="Z12" s="46">
        <f aca="true" t="shared" si="21" ref="Z12:Z19">IF(G12=0,100,G12)</f>
        <v>100</v>
      </c>
      <c r="AA12" s="46">
        <f aca="true" t="shared" si="22" ref="AA12:AA19">IF(I12=0,100,I12)</f>
        <v>100</v>
      </c>
      <c r="AB12" s="46">
        <f aca="true" t="shared" si="23" ref="AB12:AB19">IF(K12=0,100,K12)</f>
        <v>100</v>
      </c>
      <c r="AC12" s="46">
        <f aca="true" t="shared" si="24" ref="AC12:AC19">IF(M12=0,100,M12)</f>
        <v>100</v>
      </c>
      <c r="AD12" s="46">
        <f aca="true" t="shared" si="25" ref="AD12:AD19">IF(O12=0,100,O12)</f>
        <v>100</v>
      </c>
    </row>
    <row r="13" spans="1:30" ht="14.25" customHeight="1" hidden="1">
      <c r="A13" s="24">
        <v>10</v>
      </c>
      <c r="B13" s="21" t="s">
        <v>40</v>
      </c>
      <c r="C13" s="21" t="s">
        <v>41</v>
      </c>
      <c r="D13" s="35" t="s">
        <v>123</v>
      </c>
      <c r="E13" s="4" t="s">
        <v>4</v>
      </c>
      <c r="F13" s="21" t="s">
        <v>42</v>
      </c>
      <c r="G13" s="8">
        <v>0</v>
      </c>
      <c r="H13" s="26">
        <v>0</v>
      </c>
      <c r="I13" s="8">
        <v>0</v>
      </c>
      <c r="J13" s="26">
        <v>0</v>
      </c>
      <c r="K13" s="8">
        <v>0</v>
      </c>
      <c r="L13" s="26">
        <v>0</v>
      </c>
      <c r="M13" s="8">
        <v>0</v>
      </c>
      <c r="N13" s="26">
        <v>0</v>
      </c>
      <c r="O13" s="8">
        <v>0</v>
      </c>
      <c r="P13" s="26">
        <v>0</v>
      </c>
      <c r="Q13" s="30">
        <f t="shared" si="13"/>
        <v>600</v>
      </c>
      <c r="R13" s="14"/>
      <c r="S13" s="49">
        <f t="shared" si="14"/>
        <v>600</v>
      </c>
      <c r="T13" s="49">
        <f t="shared" si="15"/>
        <v>300</v>
      </c>
      <c r="U13" s="46">
        <f t="shared" si="16"/>
        <v>200</v>
      </c>
      <c r="V13" s="46">
        <f t="shared" si="17"/>
        <v>200</v>
      </c>
      <c r="W13" s="46">
        <f t="shared" si="18"/>
        <v>200</v>
      </c>
      <c r="X13" s="46">
        <f t="shared" si="19"/>
        <v>200</v>
      </c>
      <c r="Y13" s="46">
        <f t="shared" si="20"/>
        <v>200</v>
      </c>
      <c r="Z13" s="46">
        <f t="shared" si="21"/>
        <v>100</v>
      </c>
      <c r="AA13" s="46">
        <f t="shared" si="22"/>
        <v>100</v>
      </c>
      <c r="AB13" s="46">
        <f t="shared" si="23"/>
        <v>100</v>
      </c>
      <c r="AC13" s="46">
        <f t="shared" si="24"/>
        <v>100</v>
      </c>
      <c r="AD13" s="46">
        <f t="shared" si="25"/>
        <v>100</v>
      </c>
    </row>
    <row r="14" spans="1:30" ht="14.25" customHeight="1" hidden="1">
      <c r="A14" s="24">
        <v>11</v>
      </c>
      <c r="B14" s="21" t="s">
        <v>32</v>
      </c>
      <c r="C14" s="21" t="s">
        <v>0</v>
      </c>
      <c r="D14" s="35" t="s">
        <v>66</v>
      </c>
      <c r="E14" s="22" t="s">
        <v>60</v>
      </c>
      <c r="F14" s="21" t="s">
        <v>59</v>
      </c>
      <c r="G14" s="8">
        <v>0</v>
      </c>
      <c r="H14" s="26">
        <v>0</v>
      </c>
      <c r="I14" s="8">
        <v>0</v>
      </c>
      <c r="J14" s="26">
        <v>0</v>
      </c>
      <c r="K14" s="8">
        <v>0</v>
      </c>
      <c r="L14" s="26">
        <v>0</v>
      </c>
      <c r="M14" s="8">
        <v>0</v>
      </c>
      <c r="N14" s="26">
        <v>0</v>
      </c>
      <c r="O14" s="8">
        <v>0</v>
      </c>
      <c r="P14" s="26">
        <v>0</v>
      </c>
      <c r="Q14" s="30">
        <f t="shared" si="13"/>
        <v>600</v>
      </c>
      <c r="R14" s="15"/>
      <c r="S14" s="49">
        <f t="shared" si="14"/>
        <v>600</v>
      </c>
      <c r="T14" s="49">
        <f t="shared" si="15"/>
        <v>300</v>
      </c>
      <c r="U14" s="37">
        <f t="shared" si="16"/>
        <v>200</v>
      </c>
      <c r="V14" s="37">
        <f t="shared" si="17"/>
        <v>200</v>
      </c>
      <c r="W14" s="37">
        <f t="shared" si="18"/>
        <v>200</v>
      </c>
      <c r="X14" s="37">
        <f t="shared" si="19"/>
        <v>200</v>
      </c>
      <c r="Y14" s="37">
        <f t="shared" si="20"/>
        <v>200</v>
      </c>
      <c r="Z14" s="37">
        <f t="shared" si="21"/>
        <v>100</v>
      </c>
      <c r="AA14" s="37">
        <f t="shared" si="22"/>
        <v>100</v>
      </c>
      <c r="AB14" s="37">
        <f t="shared" si="23"/>
        <v>100</v>
      </c>
      <c r="AC14" s="37">
        <f t="shared" si="24"/>
        <v>100</v>
      </c>
      <c r="AD14" s="37">
        <f t="shared" si="25"/>
        <v>100</v>
      </c>
    </row>
    <row r="15" spans="1:30" ht="14.25" customHeight="1" hidden="1">
      <c r="A15" s="24">
        <v>12</v>
      </c>
      <c r="B15" s="27" t="s">
        <v>72</v>
      </c>
      <c r="C15" s="27" t="s">
        <v>19</v>
      </c>
      <c r="D15" s="32" t="s">
        <v>74</v>
      </c>
      <c r="E15" s="4" t="s">
        <v>4</v>
      </c>
      <c r="F15" s="28" t="s">
        <v>75</v>
      </c>
      <c r="G15" s="8">
        <v>0</v>
      </c>
      <c r="H15" s="26">
        <v>0</v>
      </c>
      <c r="I15" s="8">
        <v>0</v>
      </c>
      <c r="J15" s="26">
        <v>0</v>
      </c>
      <c r="K15" s="8">
        <v>0</v>
      </c>
      <c r="L15" s="26">
        <v>0</v>
      </c>
      <c r="M15" s="8">
        <v>0</v>
      </c>
      <c r="N15" s="26">
        <v>0</v>
      </c>
      <c r="O15" s="8">
        <v>0</v>
      </c>
      <c r="P15" s="26">
        <v>0</v>
      </c>
      <c r="Q15" s="30">
        <f t="shared" si="13"/>
        <v>600</v>
      </c>
      <c r="R15" s="14"/>
      <c r="S15" s="49">
        <f t="shared" si="14"/>
        <v>600</v>
      </c>
      <c r="T15" s="49">
        <f t="shared" si="15"/>
        <v>300</v>
      </c>
      <c r="U15" s="46">
        <f t="shared" si="16"/>
        <v>200</v>
      </c>
      <c r="V15" s="46">
        <f t="shared" si="17"/>
        <v>200</v>
      </c>
      <c r="W15" s="46">
        <f t="shared" si="18"/>
        <v>200</v>
      </c>
      <c r="X15" s="46">
        <f t="shared" si="19"/>
        <v>200</v>
      </c>
      <c r="Y15" s="46">
        <f t="shared" si="20"/>
        <v>200</v>
      </c>
      <c r="Z15" s="46">
        <f t="shared" si="21"/>
        <v>100</v>
      </c>
      <c r="AA15" s="46">
        <f t="shared" si="22"/>
        <v>100</v>
      </c>
      <c r="AB15" s="46">
        <f t="shared" si="23"/>
        <v>100</v>
      </c>
      <c r="AC15" s="46">
        <f t="shared" si="24"/>
        <v>100</v>
      </c>
      <c r="AD15" s="46">
        <f t="shared" si="25"/>
        <v>100</v>
      </c>
    </row>
    <row r="16" spans="1:30" ht="14.25" customHeight="1" hidden="1">
      <c r="A16" s="24">
        <v>13</v>
      </c>
      <c r="B16" s="13" t="s">
        <v>17</v>
      </c>
      <c r="C16" s="39" t="s">
        <v>16</v>
      </c>
      <c r="D16" s="24" t="s">
        <v>130</v>
      </c>
      <c r="E16" s="22" t="s">
        <v>131</v>
      </c>
      <c r="F16" s="29" t="s">
        <v>47</v>
      </c>
      <c r="G16" s="8">
        <v>0</v>
      </c>
      <c r="H16" s="26">
        <v>0</v>
      </c>
      <c r="I16" s="8">
        <v>0</v>
      </c>
      <c r="J16" s="26">
        <v>0</v>
      </c>
      <c r="K16" s="8">
        <v>0</v>
      </c>
      <c r="L16" s="26">
        <v>0</v>
      </c>
      <c r="M16" s="8">
        <v>0</v>
      </c>
      <c r="N16" s="26">
        <v>0</v>
      </c>
      <c r="O16" s="8">
        <v>0</v>
      </c>
      <c r="P16" s="26">
        <v>0</v>
      </c>
      <c r="Q16" s="30">
        <f t="shared" si="13"/>
        <v>600</v>
      </c>
      <c r="R16" s="15"/>
      <c r="S16" s="49">
        <f t="shared" si="14"/>
        <v>600</v>
      </c>
      <c r="T16" s="49">
        <f t="shared" si="15"/>
        <v>300</v>
      </c>
      <c r="U16" s="37">
        <f t="shared" si="16"/>
        <v>200</v>
      </c>
      <c r="V16" s="37">
        <f t="shared" si="17"/>
        <v>200</v>
      </c>
      <c r="W16" s="37">
        <f t="shared" si="18"/>
        <v>200</v>
      </c>
      <c r="X16" s="37">
        <f t="shared" si="19"/>
        <v>200</v>
      </c>
      <c r="Y16" s="37">
        <f t="shared" si="20"/>
        <v>200</v>
      </c>
      <c r="Z16" s="37">
        <f t="shared" si="21"/>
        <v>100</v>
      </c>
      <c r="AA16" s="37">
        <f t="shared" si="22"/>
        <v>100</v>
      </c>
      <c r="AB16" s="37">
        <f t="shared" si="23"/>
        <v>100</v>
      </c>
      <c r="AC16" s="37">
        <f t="shared" si="24"/>
        <v>100</v>
      </c>
      <c r="AD16" s="37">
        <f t="shared" si="25"/>
        <v>100</v>
      </c>
    </row>
    <row r="17" spans="1:30" ht="14.25" customHeight="1" hidden="1">
      <c r="A17" s="24">
        <v>14</v>
      </c>
      <c r="B17" s="21" t="s">
        <v>91</v>
      </c>
      <c r="C17" s="21" t="s">
        <v>2</v>
      </c>
      <c r="D17" s="58" t="s">
        <v>122</v>
      </c>
      <c r="E17" s="59" t="s">
        <v>113</v>
      </c>
      <c r="F17" s="21" t="s">
        <v>93</v>
      </c>
      <c r="G17" s="8">
        <v>0</v>
      </c>
      <c r="H17" s="26">
        <v>0</v>
      </c>
      <c r="I17" s="8">
        <v>0</v>
      </c>
      <c r="J17" s="26">
        <v>0</v>
      </c>
      <c r="K17" s="8">
        <v>0</v>
      </c>
      <c r="L17" s="26">
        <v>0</v>
      </c>
      <c r="M17" s="8">
        <v>0</v>
      </c>
      <c r="N17" s="26">
        <v>0</v>
      </c>
      <c r="O17" s="8">
        <v>0</v>
      </c>
      <c r="P17" s="26">
        <v>0</v>
      </c>
      <c r="Q17" s="30">
        <f t="shared" si="13"/>
        <v>600</v>
      </c>
      <c r="R17" s="15"/>
      <c r="S17" s="49">
        <f t="shared" si="14"/>
        <v>600</v>
      </c>
      <c r="T17" s="49">
        <f t="shared" si="15"/>
        <v>300</v>
      </c>
      <c r="U17" s="37">
        <f t="shared" si="16"/>
        <v>200</v>
      </c>
      <c r="V17" s="37">
        <f t="shared" si="17"/>
        <v>200</v>
      </c>
      <c r="W17" s="37">
        <f t="shared" si="18"/>
        <v>200</v>
      </c>
      <c r="X17" s="37">
        <f t="shared" si="19"/>
        <v>200</v>
      </c>
      <c r="Y17" s="37">
        <f t="shared" si="20"/>
        <v>200</v>
      </c>
      <c r="Z17" s="37">
        <f t="shared" si="21"/>
        <v>100</v>
      </c>
      <c r="AA17" s="37">
        <f t="shared" si="22"/>
        <v>100</v>
      </c>
      <c r="AB17" s="37">
        <f t="shared" si="23"/>
        <v>100</v>
      </c>
      <c r="AC17" s="37">
        <f t="shared" si="24"/>
        <v>100</v>
      </c>
      <c r="AD17" s="37">
        <f t="shared" si="25"/>
        <v>100</v>
      </c>
    </row>
    <row r="18" spans="1:30" ht="14.25" customHeight="1" hidden="1">
      <c r="A18" s="24">
        <v>15</v>
      </c>
      <c r="B18" s="2" t="s">
        <v>18</v>
      </c>
      <c r="C18" s="2" t="s">
        <v>62</v>
      </c>
      <c r="D18" s="33" t="s">
        <v>64</v>
      </c>
      <c r="E18" s="22" t="s">
        <v>60</v>
      </c>
      <c r="F18" s="7" t="s">
        <v>47</v>
      </c>
      <c r="G18" s="8">
        <v>0</v>
      </c>
      <c r="H18" s="26">
        <v>0</v>
      </c>
      <c r="I18" s="8">
        <v>0</v>
      </c>
      <c r="J18" s="26">
        <v>0</v>
      </c>
      <c r="K18" s="8">
        <v>0</v>
      </c>
      <c r="L18" s="26">
        <v>0</v>
      </c>
      <c r="M18" s="8">
        <v>0</v>
      </c>
      <c r="N18" s="26">
        <v>0</v>
      </c>
      <c r="O18" s="8">
        <v>0</v>
      </c>
      <c r="P18" s="26">
        <v>0</v>
      </c>
      <c r="Q18" s="30">
        <f t="shared" si="13"/>
        <v>600</v>
      </c>
      <c r="R18" s="23"/>
      <c r="S18" s="49">
        <f t="shared" si="14"/>
        <v>600</v>
      </c>
      <c r="T18" s="49">
        <f t="shared" si="15"/>
        <v>300</v>
      </c>
      <c r="U18" s="37">
        <f t="shared" si="16"/>
        <v>200</v>
      </c>
      <c r="V18" s="37">
        <f t="shared" si="17"/>
        <v>200</v>
      </c>
      <c r="W18" s="37">
        <f t="shared" si="18"/>
        <v>200</v>
      </c>
      <c r="X18" s="37">
        <f t="shared" si="19"/>
        <v>200</v>
      </c>
      <c r="Y18" s="37">
        <f t="shared" si="20"/>
        <v>200</v>
      </c>
      <c r="Z18" s="37">
        <f t="shared" si="21"/>
        <v>100</v>
      </c>
      <c r="AA18" s="37">
        <f t="shared" si="22"/>
        <v>100</v>
      </c>
      <c r="AB18" s="37">
        <f t="shared" si="23"/>
        <v>100</v>
      </c>
      <c r="AC18" s="37">
        <f t="shared" si="24"/>
        <v>100</v>
      </c>
      <c r="AD18" s="37">
        <f t="shared" si="25"/>
        <v>100</v>
      </c>
    </row>
    <row r="19" spans="1:30" ht="14.25" customHeight="1" hidden="1">
      <c r="A19" s="24">
        <v>16</v>
      </c>
      <c r="B19" s="12" t="s">
        <v>90</v>
      </c>
      <c r="C19" s="12" t="s">
        <v>7</v>
      </c>
      <c r="D19" s="33" t="s">
        <v>110</v>
      </c>
      <c r="E19" s="1" t="s">
        <v>14</v>
      </c>
      <c r="F19" s="12" t="s">
        <v>92</v>
      </c>
      <c r="G19" s="8">
        <v>0</v>
      </c>
      <c r="H19" s="26">
        <v>0</v>
      </c>
      <c r="I19" s="8">
        <v>0</v>
      </c>
      <c r="J19" s="26">
        <v>0</v>
      </c>
      <c r="K19" s="8">
        <v>0</v>
      </c>
      <c r="L19" s="26">
        <v>0</v>
      </c>
      <c r="M19" s="8">
        <v>0</v>
      </c>
      <c r="N19" s="26">
        <v>0</v>
      </c>
      <c r="O19" s="8">
        <v>0</v>
      </c>
      <c r="P19" s="26">
        <v>0</v>
      </c>
      <c r="Q19" s="30">
        <f t="shared" si="13"/>
        <v>600</v>
      </c>
      <c r="R19" s="15"/>
      <c r="S19" s="49">
        <f t="shared" si="14"/>
        <v>600</v>
      </c>
      <c r="T19" s="49">
        <f t="shared" si="15"/>
        <v>300</v>
      </c>
      <c r="U19" s="37">
        <f t="shared" si="16"/>
        <v>200</v>
      </c>
      <c r="V19" s="37">
        <f t="shared" si="17"/>
        <v>200</v>
      </c>
      <c r="W19" s="37">
        <f t="shared" si="18"/>
        <v>200</v>
      </c>
      <c r="X19" s="37">
        <f t="shared" si="19"/>
        <v>200</v>
      </c>
      <c r="Y19" s="37">
        <f t="shared" si="20"/>
        <v>200</v>
      </c>
      <c r="Z19" s="37">
        <f t="shared" si="21"/>
        <v>100</v>
      </c>
      <c r="AA19" s="37">
        <f t="shared" si="22"/>
        <v>100</v>
      </c>
      <c r="AB19" s="37">
        <f t="shared" si="23"/>
        <v>100</v>
      </c>
      <c r="AC19" s="37">
        <f t="shared" si="24"/>
        <v>100</v>
      </c>
      <c r="AD19" s="37">
        <f t="shared" si="25"/>
        <v>100</v>
      </c>
    </row>
    <row r="21" spans="1:30" ht="14.25" customHeight="1">
      <c r="A21" s="52"/>
      <c r="B21" s="61"/>
      <c r="C21" s="61"/>
      <c r="D21" s="62"/>
      <c r="E21" s="63"/>
      <c r="F21" s="61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5"/>
      <c r="R21" s="15"/>
      <c r="S21" s="57"/>
      <c r="T21" s="57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ht="14.25" customHeight="1">
      <c r="B22" s="5" t="s">
        <v>103</v>
      </c>
    </row>
    <row r="23" ht="14.25" customHeight="1">
      <c r="B23" s="5" t="s">
        <v>104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seriálu MiČR pro rok 2007</dc:title>
  <dc:subject/>
  <dc:creator>Jan Jedlička</dc:creator>
  <cp:keywords/>
  <dc:description/>
  <cp:lastModifiedBy>Jiří Kreisel</cp:lastModifiedBy>
  <cp:lastPrinted>2009-09-05T15:12:15Z</cp:lastPrinted>
  <dcterms:created xsi:type="dcterms:W3CDTF">2005-05-27T18:30:20Z</dcterms:created>
  <dcterms:modified xsi:type="dcterms:W3CDTF">2009-09-09T20:04:37Z</dcterms:modified>
  <cp:category/>
  <cp:version/>
  <cp:contentType/>
  <cp:contentStatus/>
</cp:coreProperties>
</file>